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NPC007619\Desktop\"/>
    </mc:Choice>
  </mc:AlternateContent>
  <xr:revisionPtr revIDLastSave="0" documentId="8_{6E9E921A-BEF2-442B-9B96-DE95D726292B}" xr6:coauthVersionLast="47" xr6:coauthVersionMax="47" xr10:uidLastSave="{00000000-0000-0000-0000-000000000000}"/>
  <bookViews>
    <workbookView xWindow="-108" yWindow="-108" windowWidth="23256" windowHeight="12456" tabRatio="922" xr2:uid="{00000000-000D-0000-FFFF-FFFF00000000}"/>
  </bookViews>
  <sheets>
    <sheet name="はじめに" sheetId="1" r:id="rId1"/>
    <sheet name="30秒計算" sheetId="2" r:id="rId2"/>
    <sheet name="時間帯別 損益" sheetId="3" r:id="rId3"/>
    <sheet name="価格設計（役割別）" sheetId="4" r:id="rId4"/>
    <sheet name="DX ROI" sheetId="5" r:id="rId5"/>
    <sheet name="資金計画" sheetId="6" r:id="rId6"/>
    <sheet name="12か月ロードマップ" sheetId="7" r:id="rId7"/>
    <sheet name="DX導入前メモ" sheetId="8" r:id="rId8"/>
    <sheet name="現場テンプレ" sheetId="9" r:id="rId9"/>
    <sheet name="今週の変更点" sheetId="10" r:id="rId10"/>
    <sheet name="地域別最低賃金メモ"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5" l="1"/>
  <c r="H34" i="5"/>
  <c r="H35" i="5"/>
  <c r="H36" i="5"/>
  <c r="H37" i="5"/>
  <c r="H38" i="5"/>
  <c r="H39" i="5"/>
  <c r="H40" i="5"/>
  <c r="H41" i="5"/>
  <c r="H42" i="5"/>
  <c r="F6" i="3"/>
  <c r="G6" i="3" s="1"/>
  <c r="G33" i="8"/>
  <c r="H33" i="8" s="1"/>
  <c r="G32" i="8"/>
  <c r="H32" i="8" s="1"/>
  <c r="G31" i="8"/>
  <c r="H31" i="8" s="1"/>
  <c r="H30" i="8"/>
  <c r="G30" i="8"/>
  <c r="H29" i="8"/>
  <c r="G29" i="8"/>
  <c r="H28" i="8"/>
  <c r="G28" i="8"/>
  <c r="H27" i="8"/>
  <c r="G27" i="8"/>
  <c r="G26" i="8"/>
  <c r="H26" i="8" s="1"/>
  <c r="G25" i="8"/>
  <c r="H25" i="8" s="1"/>
  <c r="H24" i="8"/>
  <c r="G24" i="8"/>
  <c r="H23" i="8"/>
  <c r="G23" i="8"/>
  <c r="H22" i="8"/>
  <c r="G22" i="8"/>
  <c r="H21" i="8"/>
  <c r="G21" i="8"/>
  <c r="G20" i="8"/>
  <c r="H20" i="8" s="1"/>
  <c r="G19" i="8"/>
  <c r="H19" i="8" s="1"/>
  <c r="H18" i="8"/>
  <c r="G18" i="8"/>
  <c r="H17" i="8"/>
  <c r="G17" i="8"/>
  <c r="H16" i="8"/>
  <c r="G16" i="8"/>
  <c r="H15" i="8"/>
  <c r="G15" i="8"/>
  <c r="G14" i="8"/>
  <c r="H14" i="8" s="1"/>
  <c r="G13" i="8"/>
  <c r="H13" i="8" s="1"/>
  <c r="H12" i="8"/>
  <c r="G12" i="8"/>
  <c r="H11" i="8"/>
  <c r="G11" i="8"/>
  <c r="H10" i="8"/>
  <c r="G10" i="8"/>
  <c r="H9" i="8"/>
  <c r="G9" i="8"/>
  <c r="G8" i="8"/>
  <c r="H8" i="8" s="1"/>
  <c r="G7" i="8"/>
  <c r="H7" i="8" s="1"/>
  <c r="H6" i="8"/>
  <c r="G6" i="8"/>
  <c r="H5" i="8"/>
  <c r="G5" i="8"/>
  <c r="H4" i="8"/>
  <c r="G4" i="8"/>
  <c r="B9" i="6"/>
  <c r="B7" i="6"/>
  <c r="B4" i="6"/>
  <c r="G43" i="5"/>
  <c r="G42" i="5"/>
  <c r="I41" i="5"/>
  <c r="G41" i="5"/>
  <c r="G40" i="5"/>
  <c r="G39" i="5"/>
  <c r="I39" i="5" s="1"/>
  <c r="G38" i="5"/>
  <c r="I38" i="5" s="1"/>
  <c r="I37" i="5"/>
  <c r="G37" i="5"/>
  <c r="G36" i="5"/>
  <c r="I36" i="5" s="1"/>
  <c r="G35" i="5"/>
  <c r="I35" i="5" s="1"/>
  <c r="G34" i="5"/>
  <c r="I34" i="5" s="1"/>
  <c r="I33" i="5"/>
  <c r="H33" i="5"/>
  <c r="G33" i="5"/>
  <c r="G32" i="5"/>
  <c r="H32" i="5" s="1"/>
  <c r="I32" i="5" s="1"/>
  <c r="G31" i="5"/>
  <c r="H31" i="5" s="1"/>
  <c r="I31" i="5" s="1"/>
  <c r="G30" i="5"/>
  <c r="H30" i="5" s="1"/>
  <c r="I30" i="5" s="1"/>
  <c r="I29" i="5"/>
  <c r="H29" i="5"/>
  <c r="G29" i="5"/>
  <c r="G28" i="5"/>
  <c r="H28" i="5" s="1"/>
  <c r="I28" i="5" s="1"/>
  <c r="G27" i="5"/>
  <c r="H27" i="5" s="1"/>
  <c r="I27" i="5" s="1"/>
  <c r="G26" i="5"/>
  <c r="H26" i="5" s="1"/>
  <c r="I26" i="5" s="1"/>
  <c r="I25" i="5"/>
  <c r="H25" i="5"/>
  <c r="G25" i="5"/>
  <c r="G24" i="5"/>
  <c r="H24" i="5" s="1"/>
  <c r="I24" i="5" s="1"/>
  <c r="G23" i="5"/>
  <c r="H23" i="5" s="1"/>
  <c r="I23" i="5" s="1"/>
  <c r="G22" i="5"/>
  <c r="H22" i="5" s="1"/>
  <c r="I22" i="5" s="1"/>
  <c r="I21" i="5"/>
  <c r="H21" i="5"/>
  <c r="G21" i="5"/>
  <c r="G20" i="5"/>
  <c r="H20" i="5" s="1"/>
  <c r="I20" i="5" s="1"/>
  <c r="G19" i="5"/>
  <c r="H19" i="5" s="1"/>
  <c r="I19" i="5" s="1"/>
  <c r="G18" i="5"/>
  <c r="H18" i="5" s="1"/>
  <c r="I18" i="5" s="1"/>
  <c r="I17" i="5"/>
  <c r="H17" i="5"/>
  <c r="G17" i="5"/>
  <c r="G16" i="5"/>
  <c r="H16" i="5" s="1"/>
  <c r="I16" i="5" s="1"/>
  <c r="G15" i="5"/>
  <c r="H15" i="5" s="1"/>
  <c r="I15" i="5" s="1"/>
  <c r="G14" i="5"/>
  <c r="H14" i="5" s="1"/>
  <c r="I14" i="5" s="1"/>
  <c r="I13" i="5"/>
  <c r="H13" i="5"/>
  <c r="G13" i="5"/>
  <c r="G12" i="5"/>
  <c r="H12" i="5" s="1"/>
  <c r="I12" i="5" s="1"/>
  <c r="G11" i="5"/>
  <c r="H11" i="5" s="1"/>
  <c r="I11" i="5" s="1"/>
  <c r="G10" i="5"/>
  <c r="H10" i="5" s="1"/>
  <c r="I10" i="5" s="1"/>
  <c r="I9" i="5"/>
  <c r="H9" i="5"/>
  <c r="G9" i="5"/>
  <c r="G8" i="5"/>
  <c r="H8" i="5" s="1"/>
  <c r="I8" i="5" s="1"/>
  <c r="G7" i="5"/>
  <c r="H7" i="5" s="1"/>
  <c r="I7" i="5" s="1"/>
  <c r="G6" i="5"/>
  <c r="H6" i="5" s="1"/>
  <c r="I6" i="5" s="1"/>
  <c r="I5" i="5"/>
  <c r="H5" i="5"/>
  <c r="G5" i="5"/>
  <c r="G4" i="5"/>
  <c r="H4" i="5" s="1"/>
  <c r="I4" i="5" s="1"/>
  <c r="F33" i="4"/>
  <c r="E33" i="4"/>
  <c r="F32" i="4"/>
  <c r="E32" i="4"/>
  <c r="F31" i="4"/>
  <c r="E31" i="4"/>
  <c r="F30" i="4"/>
  <c r="E30" i="4"/>
  <c r="F29" i="4"/>
  <c r="E29" i="4"/>
  <c r="F28" i="4"/>
  <c r="E28" i="4"/>
  <c r="F27" i="4"/>
  <c r="E27" i="4"/>
  <c r="F26" i="4"/>
  <c r="E26" i="4"/>
  <c r="F25" i="4"/>
  <c r="E25" i="4"/>
  <c r="F24" i="4"/>
  <c r="E24" i="4"/>
  <c r="F23" i="4"/>
  <c r="E23" i="4"/>
  <c r="F22" i="4"/>
  <c r="E22" i="4"/>
  <c r="F21" i="4"/>
  <c r="E21" i="4"/>
  <c r="F20" i="4"/>
  <c r="E20" i="4"/>
  <c r="F19" i="4"/>
  <c r="E19" i="4"/>
  <c r="F18" i="4"/>
  <c r="E18" i="4"/>
  <c r="F17" i="4"/>
  <c r="E17" i="4"/>
  <c r="F16" i="4"/>
  <c r="E16" i="4"/>
  <c r="F15" i="4"/>
  <c r="E15" i="4"/>
  <c r="F14" i="4"/>
  <c r="E14" i="4"/>
  <c r="F13" i="4"/>
  <c r="E13" i="4"/>
  <c r="F12" i="4"/>
  <c r="E12" i="4"/>
  <c r="F11" i="4"/>
  <c r="E11" i="4"/>
  <c r="F10" i="4"/>
  <c r="E10" i="4"/>
  <c r="F9" i="4"/>
  <c r="E9" i="4"/>
  <c r="F8" i="4"/>
  <c r="E8" i="4"/>
  <c r="F7" i="4"/>
  <c r="E7" i="4"/>
  <c r="F6" i="4"/>
  <c r="E6" i="4"/>
  <c r="F5" i="4"/>
  <c r="E5" i="4"/>
  <c r="F4" i="4"/>
  <c r="E4" i="4"/>
  <c r="F13" i="3"/>
  <c r="E13" i="3"/>
  <c r="G13" i="3" s="1"/>
  <c r="F12" i="3"/>
  <c r="E12" i="3"/>
  <c r="F11" i="3"/>
  <c r="G11" i="3" s="1"/>
  <c r="E11" i="3"/>
  <c r="F10" i="3"/>
  <c r="G10" i="3" s="1"/>
  <c r="E10" i="3"/>
  <c r="F9" i="3"/>
  <c r="E9" i="3"/>
  <c r="G9" i="3" s="1"/>
  <c r="F8" i="3"/>
  <c r="E8" i="3"/>
  <c r="F7" i="3"/>
  <c r="G7" i="3" s="1"/>
  <c r="E7" i="3"/>
  <c r="E6" i="3"/>
  <c r="F56" i="2"/>
  <c r="E56" i="2"/>
  <c r="G56" i="2" s="1"/>
  <c r="D56" i="2"/>
  <c r="G55" i="2"/>
  <c r="F55" i="2"/>
  <c r="E55" i="2"/>
  <c r="D55" i="2"/>
  <c r="F54" i="2"/>
  <c r="E54" i="2"/>
  <c r="G54" i="2" s="1"/>
  <c r="D54" i="2"/>
  <c r="F53" i="2"/>
  <c r="E53" i="2"/>
  <c r="G53" i="2" s="1"/>
  <c r="D53" i="2"/>
  <c r="G52" i="2"/>
  <c r="F52" i="2"/>
  <c r="E52" i="2"/>
  <c r="D52" i="2"/>
  <c r="F51" i="2"/>
  <c r="E51" i="2"/>
  <c r="G51" i="2" s="1"/>
  <c r="D51" i="2"/>
  <c r="F50" i="2"/>
  <c r="E50" i="2"/>
  <c r="G50" i="2" s="1"/>
  <c r="D50" i="2"/>
  <c r="G49" i="2"/>
  <c r="F49" i="2"/>
  <c r="E49" i="2"/>
  <c r="D49" i="2"/>
  <c r="F48" i="2"/>
  <c r="E48" i="2"/>
  <c r="G48" i="2" s="1"/>
  <c r="D48" i="2"/>
  <c r="F47" i="2"/>
  <c r="E47" i="2"/>
  <c r="G47" i="2" s="1"/>
  <c r="D47" i="2"/>
  <c r="G46" i="2"/>
  <c r="F46" i="2"/>
  <c r="E46" i="2"/>
  <c r="D46" i="2"/>
  <c r="F45" i="2"/>
  <c r="E45" i="2"/>
  <c r="G45" i="2" s="1"/>
  <c r="D45" i="2"/>
  <c r="F44" i="2"/>
  <c r="E44" i="2"/>
  <c r="G44" i="2" s="1"/>
  <c r="D44" i="2"/>
  <c r="G43" i="2"/>
  <c r="F43" i="2"/>
  <c r="E43" i="2"/>
  <c r="D43" i="2"/>
  <c r="F42" i="2"/>
  <c r="E42" i="2"/>
  <c r="G42" i="2" s="1"/>
  <c r="D42" i="2"/>
  <c r="F41" i="2"/>
  <c r="E41" i="2"/>
  <c r="G41" i="2" s="1"/>
  <c r="D41" i="2"/>
  <c r="G40" i="2"/>
  <c r="F40" i="2"/>
  <c r="E40" i="2"/>
  <c r="D40" i="2"/>
  <c r="F39" i="2"/>
  <c r="E39" i="2"/>
  <c r="G39" i="2" s="1"/>
  <c r="D39" i="2"/>
  <c r="F38" i="2"/>
  <c r="E38" i="2"/>
  <c r="G38" i="2" s="1"/>
  <c r="D38" i="2"/>
  <c r="G37" i="2"/>
  <c r="F37" i="2"/>
  <c r="E37" i="2"/>
  <c r="D37" i="2"/>
  <c r="F36" i="2"/>
  <c r="E36" i="2"/>
  <c r="G36" i="2" s="1"/>
  <c r="D36" i="2"/>
  <c r="F35" i="2"/>
  <c r="E35" i="2"/>
  <c r="G35" i="2" s="1"/>
  <c r="D35" i="2"/>
  <c r="G34" i="2"/>
  <c r="F34" i="2"/>
  <c r="E34" i="2"/>
  <c r="D34" i="2"/>
  <c r="F33" i="2"/>
  <c r="E33" i="2"/>
  <c r="G33" i="2" s="1"/>
  <c r="D33" i="2"/>
  <c r="F32" i="2"/>
  <c r="E32" i="2"/>
  <c r="G32" i="2" s="1"/>
  <c r="D32" i="2"/>
  <c r="G31" i="2"/>
  <c r="F31" i="2"/>
  <c r="E31" i="2"/>
  <c r="D31" i="2"/>
  <c r="F30" i="2"/>
  <c r="E30" i="2"/>
  <c r="G30" i="2" s="1"/>
  <c r="D30" i="2"/>
  <c r="F29" i="2"/>
  <c r="E29" i="2"/>
  <c r="G29" i="2" s="1"/>
  <c r="D29" i="2"/>
  <c r="G28" i="2"/>
  <c r="F28" i="2"/>
  <c r="E28" i="2"/>
  <c r="D28" i="2"/>
  <c r="F27" i="2"/>
  <c r="E27" i="2"/>
  <c r="G27" i="2" s="1"/>
  <c r="D27" i="2"/>
  <c r="F26" i="2"/>
  <c r="E26" i="2"/>
  <c r="G26" i="2" s="1"/>
  <c r="D26" i="2"/>
  <c r="G25" i="2"/>
  <c r="F25" i="2"/>
  <c r="E25" i="2"/>
  <c r="D25" i="2"/>
  <c r="F24" i="2"/>
  <c r="E24" i="2"/>
  <c r="G24" i="2" s="1"/>
  <c r="D24" i="2"/>
  <c r="F23" i="2"/>
  <c r="E23" i="2"/>
  <c r="G23" i="2" s="1"/>
  <c r="D23" i="2"/>
  <c r="G22" i="2"/>
  <c r="F22" i="2"/>
  <c r="E22" i="2"/>
  <c r="D22" i="2"/>
  <c r="F21" i="2"/>
  <c r="E21" i="2"/>
  <c r="G21" i="2" s="1"/>
  <c r="D21" i="2"/>
  <c r="F20" i="2"/>
  <c r="E20" i="2"/>
  <c r="G20" i="2" s="1"/>
  <c r="D20" i="2"/>
  <c r="G19" i="2"/>
  <c r="F19" i="2"/>
  <c r="E19" i="2"/>
  <c r="D19" i="2"/>
  <c r="F18" i="2"/>
  <c r="E18" i="2"/>
  <c r="G18" i="2" s="1"/>
  <c r="D18" i="2"/>
  <c r="F17" i="2"/>
  <c r="E17" i="2"/>
  <c r="G17" i="2" s="1"/>
  <c r="D17" i="2"/>
  <c r="G16" i="2"/>
  <c r="F16" i="2"/>
  <c r="E16" i="2"/>
  <c r="D16" i="2"/>
  <c r="F15" i="2"/>
  <c r="E15" i="2"/>
  <c r="G15" i="2" s="1"/>
  <c r="D15" i="2"/>
  <c r="F14" i="2"/>
  <c r="E14" i="2"/>
  <c r="G14" i="2" s="1"/>
  <c r="D14" i="2"/>
  <c r="G13" i="2"/>
  <c r="F13" i="2"/>
  <c r="E13" i="2"/>
  <c r="D13" i="2"/>
  <c r="F12" i="2"/>
  <c r="E12" i="2"/>
  <c r="G12" i="2" s="1"/>
  <c r="D12" i="2"/>
  <c r="F11" i="2"/>
  <c r="E11" i="2"/>
  <c r="G11" i="2" s="1"/>
  <c r="D11" i="2"/>
  <c r="G10" i="2"/>
  <c r="F10" i="2"/>
  <c r="E10" i="2"/>
  <c r="D10" i="2"/>
  <c r="F9" i="2"/>
  <c r="E9" i="2"/>
  <c r="G9" i="2" s="1"/>
  <c r="D9" i="2"/>
  <c r="F8" i="2"/>
  <c r="E8" i="2"/>
  <c r="G8" i="2" s="1"/>
  <c r="D8" i="2"/>
  <c r="G7" i="2"/>
  <c r="F7" i="2"/>
  <c r="E7" i="2"/>
  <c r="D7" i="2"/>
  <c r="I40" i="5" l="1"/>
  <c r="I42" i="5"/>
  <c r="I43" i="5"/>
  <c r="G12" i="3"/>
  <c r="G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NPC007713</author>
  </authors>
  <commentList>
    <comment ref="B5" authorId="0" shapeId="0" xr:uid="{433FF835-9155-46C4-B44E-65CE46F6781F}">
      <text>
        <r>
          <rPr>
            <sz val="9"/>
            <color indexed="81"/>
            <rFont val="MS P ゴシック"/>
            <family val="3"/>
            <charset val="128"/>
          </rPr>
          <t xml:space="preserve">付随コスト補正係数は、時給そのものの差額（+63円）だけでなく、時給が上がることで一緒に増える周辺コストまで含めて見積もるための“上乗せ倍率”です。初期値は1.15になっています。
なぜ必要？
最低賃金が上がると、次のような費用も連動して増えます（店・人員体制で幅があります）。
・法定福利費（会社負担の社会保険）：健康保険・厚生年金・介護保険（対象者）などの会社負担分雇用保険の会社負担、労災保険（業種率）
・深夜・残業・休日割増の単価上昇（ベース時給が上がるため）
・有給休暇の時給単価上昇（支給単価が上がる）
・その他：賞与や各種手当が時給・基本給に連動している場合の上振れ　など
この“見えにくい上乗せ”まで含めるため、基本増加額×係数で「実質的な総人件費の増え方」に寄せます。
目安（どれくらいに設定？）
体制によって係数は変わります。ざっくりの目安は次の通りです。
　1.05〜1.10：短時間パート中心で社会保険対象外が多い、残業・深夜が少ない
　1.15〜1.20：社会保険加入者が多い（フルタイム／適用拡大の時短者を含む）
　1.20〜1.30：深夜・残業・休日勤務が多い、又は手当が基本給連動、固定的な賞与連動がある
※注：実際の社会保険料率（健康/年金/雇用/労災）は地域・保険者・年度で異なります。上のレンジは“実務の当て勘”としてお使いください。
</t>
        </r>
      </text>
    </comment>
  </commentList>
</comments>
</file>

<file path=xl/sharedStrings.xml><?xml version="1.0" encoding="utf-8"?>
<sst xmlns="http://schemas.openxmlformats.org/spreadsheetml/2006/main" count="120" uniqueCount="110">
  <si>
    <t>――飲食店の「数字→運営→価格→DX→人→資金→12か月」設計図</t>
  </si>
  <si>
    <t>1) 30秒計算 → 2) 時間帯別 損益（見える化） → 3) 価格設計（役割別） → 4) DX ROI / 導入前メモ</t>
  </si>
  <si>
    <t>5) 資金計画 → 6) 12か月ロードマップ → 7) 現場テンプレ / 今週の変更点</t>
  </si>
  <si>
    <t>人件費増加・30秒計算（チェーン対応／付随コスト補正付き）</t>
  </si>
  <si>
    <t>引上げ額(円)</t>
  </si>
  <si>
    <t>月数(固定=12)</t>
  </si>
  <si>
    <t>付随コスト補正係数</t>
  </si>
  <si>
    <t>店舗名</t>
  </si>
  <si>
    <t>スタッフ数</t>
  </si>
  <si>
    <t>月平均労働時間(h)</t>
  </si>
  <si>
    <t>月増加額(円, 基本)</t>
  </si>
  <si>
    <t>年間増加額(円, 基本)</t>
  </si>
  <si>
    <t>月増加額(円, 補正)</t>
  </si>
  <si>
    <t>年間増加額(円, 補正)</t>
  </si>
  <si>
    <t>ラーメンB</t>
  </si>
  <si>
    <t>カフェC</t>
  </si>
  <si>
    <t>時間帯別の売上と人件費から不採算時間を特定（ピーク＝熟練者集中／閑散時間帯＝最小編成）</t>
  </si>
  <si>
    <t>※ 所要時間の短縮（下準備・動線整理）や開閉店±1時間の調整で固定削減を狙う</t>
  </si>
  <si>
    <t>時間帯</t>
  </si>
  <si>
    <t>売上(円)</t>
  </si>
  <si>
    <t>配置人数(人)</t>
  </si>
  <si>
    <t>時給(円)</t>
  </si>
  <si>
    <t>人件費(円)</t>
  </si>
  <si>
    <t>食材費(円)</t>
  </si>
  <si>
    <t>営業利益(円)</t>
  </si>
  <si>
    <t>メモ/対策</t>
  </si>
  <si>
    <t>10:00-11:00</t>
  </si>
  <si>
    <t>11:00-12:00</t>
  </si>
  <si>
    <t>12:00-13:00</t>
  </si>
  <si>
    <t>13:00-14:00</t>
  </si>
  <si>
    <t>17:00-18:00</t>
  </si>
  <si>
    <t>18:00-19:00</t>
  </si>
  <si>
    <t>19:00-20:00</t>
  </si>
  <si>
    <t>20:00-21:00</t>
  </si>
  <si>
    <t>商品名</t>
  </si>
  <si>
    <t>役割(選択)</t>
  </si>
  <si>
    <t>現価格</t>
  </si>
  <si>
    <t>新価格</t>
  </si>
  <si>
    <t>差額</t>
  </si>
  <si>
    <t>推奨アクション(自動)</t>
  </si>
  <si>
    <t>DX投資の回収期間（分→円換算）</t>
  </si>
  <si>
    <t>施策</t>
  </si>
  <si>
    <t>投資額(円)</t>
  </si>
  <si>
    <t>短縮分/回（分）</t>
  </si>
  <si>
    <t>回数/日</t>
  </si>
  <si>
    <t>営業日/月</t>
  </si>
  <si>
    <t>削減時間/月(h)</t>
  </si>
  <si>
    <t>削減人件費/年(円)</t>
  </si>
  <si>
    <t>回収期間(月)</t>
  </si>
  <si>
    <t>備考</t>
  </si>
  <si>
    <t>セルフ/QR注文</t>
  </si>
  <si>
    <t>提案を自動表示/ミス減</t>
  </si>
  <si>
    <t>自動精算機</t>
  </si>
  <si>
    <t>会計滞留解消</t>
  </si>
  <si>
    <t>自動フライヤー</t>
  </si>
  <si>
    <t>品質安定</t>
  </si>
  <si>
    <t>運転資金（人件費増×6か月）＋設備投資 − 補助金 − 自己資金 ＝ 融資必要額</t>
  </si>
  <si>
    <t>月の人件費増(円)</t>
  </si>
  <si>
    <t>運転資金＝月増×6(円)</t>
  </si>
  <si>
    <t>DX設備投資合計(円)</t>
  </si>
  <si>
    <t>補助金率</t>
  </si>
  <si>
    <t>補助金額(円)</t>
  </si>
  <si>
    <t>自己資金(円)</t>
  </si>
  <si>
    <t>融資必要額(円)</t>
  </si>
  <si>
    <t>基盤→導入→深掘り→選択と集中（期別で管理）</t>
  </si>
  <si>
    <t>期(0-3/4-6/7-9/10-12)</t>
  </si>
  <si>
    <t>担当</t>
  </si>
  <si>
    <t>期限</t>
  </si>
  <si>
    <t>進捗(選択)</t>
  </si>
  <si>
    <t>メモ</t>
  </si>
  <si>
    <t>0-3</t>
  </si>
  <si>
    <t>時間帯別『売上×人件費』表作成</t>
  </si>
  <si>
    <t>シフト最適化 / 営業時間の見直し</t>
  </si>
  <si>
    <t>価格再設計（役割別に調整）</t>
  </si>
  <si>
    <t>4-6</t>
  </si>
  <si>
    <t>QR/セルフ導入・会計導線見直し</t>
  </si>
  <si>
    <t>多能工トレーニング開始</t>
  </si>
  <si>
    <t>7-9</t>
  </si>
  <si>
    <t>厨房自動化・在庫アプリ運用</t>
  </si>
  <si>
    <t>10-12</t>
  </si>
  <si>
    <t>粗利ダッシュボードで選択と集中</t>
  </si>
  <si>
    <t>工程</t>
  </si>
  <si>
    <t>現状所要(分/回)</t>
  </si>
  <si>
    <t>短縮見込(分/回)</t>
  </si>
  <si>
    <t>空く稼働(h/月)</t>
  </si>
  <si>
    <t>年間削減額(円)</t>
  </si>
  <si>
    <t>そのまま使える現場テンプレ（必要箇所に入力）</t>
  </si>
  <si>
    <t>人材： 交差支援（ホール→　、キッチン→　）／評価指標（売上・回転・ロス）</t>
  </si>
  <si>
    <t>今週の変更点（コラム 4．運営最適化に対応）</t>
  </si>
  <si>
    <t>対象店舗/日付</t>
  </si>
  <si>
    <t>開店（旧→新）</t>
  </si>
  <si>
    <t>ピーク人員（旧→新）</t>
  </si>
  <si>
    <t>下準備（旧→新）</t>
  </si>
  <si>
    <t>地域別最低賃金と発効日の控え（厚労省公表値を確認）</t>
  </si>
  <si>
    <t>都道府県</t>
  </si>
  <si>
    <t>※都道府県ごとに最低賃金額・発効日が異なります。地域の最新情報を必ずご確認ください。</t>
    <phoneticPr fontId="4"/>
  </si>
  <si>
    <t>※30秒計算の金額は『時給差分のみ』です。社会保険料等の付随コストは補正係数で上乗せできます。</t>
    <phoneticPr fontId="4"/>
  </si>
  <si>
    <t>（作成の順番）</t>
    <rPh sb="1" eb="3">
      <t>サクセイ</t>
    </rPh>
    <rPh sb="4" eb="6">
      <t>ジュンバン</t>
    </rPh>
    <phoneticPr fontId="4"/>
  </si>
  <si>
    <t>価格改定： 看板（　　　円→　　　円）／準主力（　　　円→　　　円）／外す商品（　　　　　 ）</t>
    <phoneticPr fontId="4"/>
  </si>
  <si>
    <t>影響額： （　　　人）×（　　　h/月）×63×12＝（　　　　 ）円/年</t>
    <phoneticPr fontId="4"/>
  </si>
  <si>
    <t>赤字時間帯： （　　　時～　　　時）／対策：（開店・閉店　　　時に変更）</t>
    <phoneticPr fontId="4"/>
  </si>
  <si>
    <t>DX候補： （課題）→（ツール）→短縮（　　　分）→削減（　　　円/年）→回収（　　　か月）</t>
    <phoneticPr fontId="4"/>
  </si>
  <si>
    <t>導入前メモ：『どの工程を何分短縮 → 誰の稼働が月何時間空く → 年間いくら』</t>
    <phoneticPr fontId="4"/>
  </si>
  <si>
    <t>最低賃金全国平均63円増額“見込み”をチャンスに変える（実務ミニガイド）</t>
    <phoneticPr fontId="4"/>
  </si>
  <si>
    <t>商品ごとに役割を決め、役割別に価格を見直す</t>
    <phoneticPr fontId="4"/>
  </si>
  <si>
    <t>発効日</t>
    <phoneticPr fontId="4"/>
  </si>
  <si>
    <t>地域別最低賃金(円/時)</t>
    <phoneticPr fontId="4"/>
  </si>
  <si>
    <t>備考</t>
    <phoneticPr fontId="4"/>
  </si>
  <si>
    <t>原価率</t>
    <rPh sb="0" eb="3">
      <t>ゲンカリツ</t>
    </rPh>
    <phoneticPr fontId="4"/>
  </si>
  <si>
    <t>理由（例：品質維持のための調整）／店頭POP文言</t>
    <rPh sb="17" eb="19">
      <t>テントウ</t>
    </rPh>
    <rPh sb="22" eb="24">
      <t>モンゴン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</si>
</sst>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
    <numFmt numFmtId="177" formatCode="0.0%"/>
    <numFmt numFmtId="178" formatCode="#,##0.0;[Red]\-#,##0.0"/>
  </numFmts>
  <fonts count="7">
    <font>
      <sz val="11"/>
      <color theme="1"/>
      <name val="ＭＳ Ｐゴシック"/>
      <family val="2"/>
      <scheme val="minor"/>
    </font>
    <font>
      <b/>
      <sz val="11"/>
      <name val="ＭＳ Ｐゴシック"/>
      <family val="3"/>
      <charset val="128"/>
    </font>
    <font>
      <sz val="11"/>
      <name val="ＭＳ Ｐゴシック"/>
      <family val="3"/>
      <charset val="128"/>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rgb="FFDDEBF7"/>
      </patternFill>
    </fill>
    <fill>
      <patternFill patternType="solid">
        <fgColor rgb="FFFFF2CC"/>
      </patternFill>
    </fill>
    <fill>
      <patternFill patternType="solid">
        <fgColor theme="8" tint="0.79998168889431442"/>
        <bgColor indexed="64"/>
      </patternFill>
    </fill>
  </fills>
  <borders count="6">
    <border>
      <left/>
      <right/>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A6A6A6"/>
      </left>
      <right/>
      <top/>
      <bottom/>
      <diagonal/>
    </border>
  </borders>
  <cellStyleXfs count="8">
    <xf numFmtId="0" fontId="0" fillId="0" borderId="0"/>
    <xf numFmtId="0" fontId="1" fillId="2" borderId="1">
      <alignment vertical="center"/>
    </xf>
    <xf numFmtId="0" fontId="2" fillId="0" borderId="1">
      <alignment vertical="center" wrapText="1"/>
    </xf>
    <xf numFmtId="176" fontId="2" fillId="0" borderId="1"/>
    <xf numFmtId="9" fontId="2" fillId="0" borderId="1"/>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39">
    <xf numFmtId="0" fontId="0" fillId="0" borderId="0" xfId="0"/>
    <xf numFmtId="0" fontId="2" fillId="0" borderId="1" xfId="2">
      <alignment vertical="center" wrapText="1"/>
    </xf>
    <xf numFmtId="0" fontId="1" fillId="2" borderId="1" xfId="1">
      <alignment vertical="center"/>
    </xf>
    <xf numFmtId="0" fontId="2" fillId="3" borderId="1" xfId="2" applyFill="1">
      <alignment vertical="center" wrapText="1"/>
    </xf>
    <xf numFmtId="176" fontId="2" fillId="0" borderId="1" xfId="3"/>
    <xf numFmtId="176" fontId="2" fillId="3" borderId="1" xfId="3" applyFill="1"/>
    <xf numFmtId="9" fontId="2" fillId="3" borderId="1" xfId="4" applyFill="1"/>
    <xf numFmtId="0" fontId="0" fillId="0" borderId="1" xfId="0" applyBorder="1" applyAlignment="1">
      <alignment vertical="center" wrapText="1"/>
    </xf>
    <xf numFmtId="0" fontId="1" fillId="2" borderId="1" xfId="0" applyFont="1" applyFill="1" applyBorder="1" applyAlignment="1">
      <alignment vertical="center"/>
    </xf>
    <xf numFmtId="0" fontId="0" fillId="3" borderId="1" xfId="0" applyFill="1" applyBorder="1" applyAlignment="1">
      <alignment vertical="center" wrapText="1"/>
    </xf>
    <xf numFmtId="176" fontId="2" fillId="0" borderId="1" xfId="3" applyAlignment="1">
      <alignment vertical="center" wrapText="1"/>
    </xf>
    <xf numFmtId="0" fontId="1" fillId="3" borderId="1" xfId="2" applyFont="1" applyFill="1">
      <alignment vertical="center" wrapText="1"/>
    </xf>
    <xf numFmtId="0" fontId="1" fillId="0" borderId="1" xfId="2" applyFont="1" applyAlignment="1">
      <alignment vertical="center"/>
    </xf>
    <xf numFmtId="6" fontId="0" fillId="0" borderId="0" xfId="6" applyFont="1" applyAlignment="1"/>
    <xf numFmtId="6" fontId="1" fillId="2" borderId="1" xfId="6" applyFont="1" applyFill="1" applyBorder="1">
      <alignment vertical="center"/>
    </xf>
    <xf numFmtId="6" fontId="1" fillId="2" borderId="1" xfId="6" applyFont="1" applyFill="1" applyBorder="1" applyAlignment="1">
      <alignment vertical="center"/>
    </xf>
    <xf numFmtId="6" fontId="2" fillId="0" borderId="1" xfId="6" applyFont="1" applyBorder="1" applyAlignment="1">
      <alignment vertical="center" wrapText="1"/>
    </xf>
    <xf numFmtId="6" fontId="0" fillId="0" borderId="1" xfId="6" applyFont="1" applyBorder="1" applyAlignment="1">
      <alignment vertical="center" wrapText="1"/>
    </xf>
    <xf numFmtId="0" fontId="0" fillId="0" borderId="1" xfId="0" applyBorder="1" applyAlignment="1">
      <alignment vertical="center"/>
    </xf>
    <xf numFmtId="0" fontId="1" fillId="0" borderId="1" xfId="0" applyFont="1" applyBorder="1" applyAlignment="1">
      <alignment vertical="center"/>
    </xf>
    <xf numFmtId="0" fontId="1" fillId="2" borderId="1" xfId="0" applyFont="1" applyFill="1" applyBorder="1" applyAlignment="1">
      <alignment horizontal="center" vertical="center"/>
    </xf>
    <xf numFmtId="0" fontId="0" fillId="0" borderId="0" xfId="0" applyAlignment="1">
      <alignment horizontal="center"/>
    </xf>
    <xf numFmtId="0" fontId="1" fillId="2" borderId="1" xfId="1" applyAlignment="1">
      <alignment horizontal="center" vertical="center"/>
    </xf>
    <xf numFmtId="177" fontId="2" fillId="3" borderId="1" xfId="7" applyNumberFormat="1" applyFont="1" applyFill="1" applyBorder="1" applyAlignment="1">
      <alignment vertical="center" wrapText="1"/>
    </xf>
    <xf numFmtId="0" fontId="0" fillId="3" borderId="1" xfId="0" applyFill="1" applyBorder="1"/>
    <xf numFmtId="0" fontId="0" fillId="0" borderId="1" xfId="0" applyBorder="1"/>
    <xf numFmtId="178" fontId="0" fillId="0" borderId="0" xfId="5" applyNumberFormat="1" applyFont="1" applyAlignment="1"/>
    <xf numFmtId="178" fontId="1" fillId="2" borderId="1" xfId="5" applyNumberFormat="1" applyFont="1" applyFill="1" applyBorder="1" applyAlignment="1">
      <alignment horizontal="center" vertical="center"/>
    </xf>
    <xf numFmtId="178" fontId="2" fillId="0" borderId="1" xfId="5" applyNumberFormat="1" applyFont="1" applyBorder="1" applyAlignment="1">
      <alignment vertical="center" wrapText="1"/>
    </xf>
    <xf numFmtId="178" fontId="0" fillId="0" borderId="1" xfId="5" applyNumberFormat="1" applyFont="1" applyBorder="1" applyAlignment="1">
      <alignment vertical="center" wrapText="1"/>
    </xf>
    <xf numFmtId="6" fontId="1" fillId="2" borderId="1" xfId="6" applyFont="1" applyFill="1" applyBorder="1" applyAlignment="1">
      <alignment horizontal="center" vertical="center"/>
    </xf>
    <xf numFmtId="6" fontId="2" fillId="3" borderId="1" xfId="6" applyFont="1" applyFill="1" applyBorder="1" applyAlignment="1">
      <alignment vertical="center" wrapText="1"/>
    </xf>
    <xf numFmtId="6" fontId="0" fillId="3" borderId="1" xfId="6" applyFont="1" applyFill="1" applyBorder="1" applyAlignment="1">
      <alignment vertical="center" wrapText="1"/>
    </xf>
    <xf numFmtId="6" fontId="0" fillId="0" borderId="1" xfId="6" applyFont="1" applyBorder="1" applyAlignment="1"/>
    <xf numFmtId="0" fontId="1" fillId="0" borderId="5" xfId="2" applyFont="1" applyBorder="1" applyAlignment="1">
      <alignment horizontal="left" vertical="center"/>
    </xf>
    <xf numFmtId="0" fontId="1" fillId="0" borderId="0" xfId="2" applyFont="1" applyBorder="1" applyAlignment="1">
      <alignment horizontal="left" vertical="center"/>
    </xf>
    <xf numFmtId="0" fontId="5" fillId="4" borderId="2" xfId="0" applyFont="1" applyFill="1" applyBorder="1" applyAlignment="1">
      <alignment vertical="center" wrapText="1"/>
    </xf>
    <xf numFmtId="0" fontId="0" fillId="4" borderId="3" xfId="0" applyFill="1" applyBorder="1" applyAlignment="1">
      <alignment vertical="center" wrapText="1"/>
    </xf>
    <xf numFmtId="0" fontId="0" fillId="4" borderId="4" xfId="0" applyFill="1" applyBorder="1" applyAlignment="1">
      <alignment vertical="center" wrapText="1"/>
    </xf>
  </cellXfs>
  <cellStyles count="8">
    <cellStyle name="body_style" xfId="2" xr:uid="{00000000-0005-0000-0000-000002000000}"/>
    <cellStyle name="currency_style" xfId="3" xr:uid="{00000000-0005-0000-0000-000003000000}"/>
    <cellStyle name="header_style" xfId="1" xr:uid="{00000000-0005-0000-0000-000001000000}"/>
    <cellStyle name="percent_style" xfId="4" xr:uid="{00000000-0005-0000-0000-000004000000}"/>
    <cellStyle name="パーセント" xfId="7" builtinId="5"/>
    <cellStyle name="桁区切り" xfId="5" builtinId="6"/>
    <cellStyle name="通貨" xfId="6" builtinId="7"/>
    <cellStyle name="標準" xfId="0" builtinId="0"/>
  </cellStyles>
  <dxfs count="1">
    <dxf>
      <fill>
        <patternFill patternType="solid">
          <fgColor rgb="FFF8CBAD"/>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8"/>
  <sheetViews>
    <sheetView tabSelected="1" workbookViewId="0">
      <selection activeCell="A10" sqref="A10"/>
    </sheetView>
  </sheetViews>
  <sheetFormatPr defaultRowHeight="13.2"/>
  <cols>
    <col min="1" max="1" width="90.109375" bestFit="1" customWidth="1"/>
  </cols>
  <sheetData>
    <row r="1" spans="1:1">
      <c r="A1" s="36" t="s">
        <v>103</v>
      </c>
    </row>
    <row r="2" spans="1:1">
      <c r="A2" s="37" t="s">
        <v>0</v>
      </c>
    </row>
    <row r="3" spans="1:1">
      <c r="A3" s="37" t="s">
        <v>95</v>
      </c>
    </row>
    <row r="4" spans="1:1">
      <c r="A4" s="37" t="s">
        <v>96</v>
      </c>
    </row>
    <row r="5" spans="1:1">
      <c r="A5" s="37"/>
    </row>
    <row r="6" spans="1:1">
      <c r="A6" s="37" t="s">
        <v>97</v>
      </c>
    </row>
    <row r="7" spans="1:1">
      <c r="A7" s="37" t="s">
        <v>1</v>
      </c>
    </row>
    <row r="8" spans="1:1">
      <c r="A8" s="38" t="s">
        <v>2</v>
      </c>
    </row>
  </sheetData>
  <phoneticPr fontId="4"/>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3"/>
  <sheetViews>
    <sheetView workbookViewId="0">
      <pane ySplit="3" topLeftCell="A4" activePane="bottomLeft" state="frozen"/>
      <selection pane="bottomLeft" activeCell="A4" sqref="A4"/>
    </sheetView>
  </sheetViews>
  <sheetFormatPr defaultRowHeight="13.2"/>
  <cols>
    <col min="1" max="4" width="22" customWidth="1"/>
    <col min="5" max="5" width="40" customWidth="1"/>
  </cols>
  <sheetData>
    <row r="1" spans="1:5">
      <c r="A1" s="19" t="s">
        <v>88</v>
      </c>
    </row>
    <row r="3" spans="1:5" s="21" customFormat="1">
      <c r="A3" s="20" t="s">
        <v>89</v>
      </c>
      <c r="B3" s="20" t="s">
        <v>90</v>
      </c>
      <c r="C3" s="20" t="s">
        <v>91</v>
      </c>
      <c r="D3" s="20" t="s">
        <v>92</v>
      </c>
      <c r="E3" s="20" t="s">
        <v>69</v>
      </c>
    </row>
    <row r="4" spans="1:5">
      <c r="A4" s="9"/>
      <c r="B4" s="9"/>
      <c r="C4" s="9"/>
      <c r="D4" s="9"/>
      <c r="E4" s="9"/>
    </row>
    <row r="5" spans="1:5">
      <c r="A5" s="9"/>
      <c r="B5" s="9"/>
      <c r="C5" s="9"/>
      <c r="D5" s="9"/>
      <c r="E5" s="9"/>
    </row>
    <row r="6" spans="1:5">
      <c r="A6" s="9"/>
      <c r="B6" s="9"/>
      <c r="C6" s="9"/>
      <c r="D6" s="9"/>
      <c r="E6" s="9"/>
    </row>
    <row r="7" spans="1:5">
      <c r="A7" s="9"/>
      <c r="B7" s="9"/>
      <c r="C7" s="9"/>
      <c r="D7" s="9"/>
      <c r="E7" s="9"/>
    </row>
    <row r="8" spans="1:5">
      <c r="A8" s="9"/>
      <c r="B8" s="9"/>
      <c r="C8" s="9"/>
      <c r="D8" s="9"/>
      <c r="E8" s="9"/>
    </row>
    <row r="9" spans="1:5">
      <c r="A9" s="9"/>
      <c r="B9" s="9"/>
      <c r="C9" s="9"/>
      <c r="D9" s="9"/>
      <c r="E9" s="9"/>
    </row>
    <row r="10" spans="1:5">
      <c r="A10" s="9"/>
      <c r="B10" s="9"/>
      <c r="C10" s="9"/>
      <c r="D10" s="9"/>
      <c r="E10" s="9"/>
    </row>
    <row r="11" spans="1:5">
      <c r="A11" s="9"/>
      <c r="B11" s="9"/>
      <c r="C11" s="9"/>
      <c r="D11" s="9"/>
      <c r="E11" s="9"/>
    </row>
    <row r="12" spans="1:5">
      <c r="A12" s="9"/>
      <c r="B12" s="9"/>
      <c r="C12" s="9"/>
      <c r="D12" s="9"/>
      <c r="E12" s="9"/>
    </row>
    <row r="13" spans="1:5">
      <c r="A13" s="9"/>
      <c r="B13" s="9"/>
      <c r="C13" s="9"/>
      <c r="D13" s="9"/>
      <c r="E13" s="9"/>
    </row>
    <row r="14" spans="1:5">
      <c r="A14" s="9"/>
      <c r="B14" s="9"/>
      <c r="C14" s="9"/>
      <c r="D14" s="9"/>
      <c r="E14" s="9"/>
    </row>
    <row r="15" spans="1:5">
      <c r="A15" s="9"/>
      <c r="B15" s="9"/>
      <c r="C15" s="9"/>
      <c r="D15" s="9"/>
      <c r="E15" s="9"/>
    </row>
    <row r="16" spans="1:5">
      <c r="A16" s="9"/>
      <c r="B16" s="9"/>
      <c r="C16" s="9"/>
      <c r="D16" s="9"/>
      <c r="E16" s="9"/>
    </row>
    <row r="17" spans="1:5">
      <c r="A17" s="9"/>
      <c r="B17" s="9"/>
      <c r="C17" s="9"/>
      <c r="D17" s="9"/>
      <c r="E17" s="9"/>
    </row>
    <row r="18" spans="1:5">
      <c r="A18" s="9"/>
      <c r="B18" s="9"/>
      <c r="C18" s="9"/>
      <c r="D18" s="9"/>
      <c r="E18" s="9"/>
    </row>
    <row r="19" spans="1:5">
      <c r="A19" s="9"/>
      <c r="B19" s="9"/>
      <c r="C19" s="9"/>
      <c r="D19" s="9"/>
      <c r="E19" s="9"/>
    </row>
    <row r="20" spans="1:5">
      <c r="A20" s="9"/>
      <c r="B20" s="9"/>
      <c r="C20" s="9"/>
      <c r="D20" s="9"/>
      <c r="E20" s="9"/>
    </row>
    <row r="21" spans="1:5">
      <c r="A21" s="9"/>
      <c r="B21" s="9"/>
      <c r="C21" s="9"/>
      <c r="D21" s="9"/>
      <c r="E21" s="9"/>
    </row>
    <row r="22" spans="1:5">
      <c r="A22" s="9"/>
      <c r="B22" s="9"/>
      <c r="C22" s="9"/>
      <c r="D22" s="9"/>
      <c r="E22" s="9"/>
    </row>
    <row r="23" spans="1:5">
      <c r="A23" s="9"/>
      <c r="B23" s="9"/>
      <c r="C23" s="9"/>
      <c r="D23" s="9"/>
      <c r="E23" s="9"/>
    </row>
    <row r="24" spans="1:5">
      <c r="A24" s="9"/>
      <c r="B24" s="9"/>
      <c r="C24" s="9"/>
      <c r="D24" s="9"/>
      <c r="E24" s="9"/>
    </row>
    <row r="25" spans="1:5">
      <c r="A25" s="9"/>
      <c r="B25" s="9"/>
      <c r="C25" s="9"/>
      <c r="D25" s="9"/>
      <c r="E25" s="9"/>
    </row>
    <row r="26" spans="1:5">
      <c r="A26" s="9"/>
      <c r="B26" s="9"/>
      <c r="C26" s="9"/>
      <c r="D26" s="9"/>
      <c r="E26" s="9"/>
    </row>
    <row r="27" spans="1:5">
      <c r="A27" s="9"/>
      <c r="B27" s="9"/>
      <c r="C27" s="9"/>
      <c r="D27" s="9"/>
      <c r="E27" s="9"/>
    </row>
    <row r="28" spans="1:5">
      <c r="A28" s="9"/>
      <c r="B28" s="9"/>
      <c r="C28" s="9"/>
      <c r="D28" s="9"/>
      <c r="E28" s="9"/>
    </row>
    <row r="29" spans="1:5">
      <c r="A29" s="9"/>
      <c r="B29" s="9"/>
      <c r="C29" s="9"/>
      <c r="D29" s="9"/>
      <c r="E29" s="9"/>
    </row>
    <row r="30" spans="1:5">
      <c r="A30" s="9"/>
      <c r="B30" s="9"/>
      <c r="C30" s="9"/>
      <c r="D30" s="9"/>
      <c r="E30" s="9"/>
    </row>
    <row r="31" spans="1:5">
      <c r="A31" s="9"/>
      <c r="B31" s="9"/>
      <c r="C31" s="9"/>
      <c r="D31" s="9"/>
      <c r="E31" s="9"/>
    </row>
    <row r="32" spans="1:5">
      <c r="A32" s="9"/>
      <c r="B32" s="9"/>
      <c r="C32" s="9"/>
      <c r="D32" s="9"/>
      <c r="E32" s="9"/>
    </row>
    <row r="33" spans="1:5">
      <c r="A33" s="9"/>
      <c r="B33" s="9"/>
      <c r="C33" s="9"/>
      <c r="D33" s="9"/>
      <c r="E33" s="9"/>
    </row>
  </sheetData>
  <phoneticPr fontId="4"/>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9"/>
  <sheetViews>
    <sheetView workbookViewId="0">
      <pane ySplit="3" topLeftCell="A4" activePane="bottomLeft" state="frozen"/>
      <selection pane="bottomLeft" activeCell="G22" sqref="G22"/>
    </sheetView>
  </sheetViews>
  <sheetFormatPr defaultRowHeight="13.2"/>
  <cols>
    <col min="1" max="1" width="18" customWidth="1"/>
    <col min="2" max="2" width="24.21875" style="13" bestFit="1" customWidth="1"/>
    <col min="3" max="3" width="24" bestFit="1" customWidth="1"/>
    <col min="4" max="4" width="50" customWidth="1"/>
  </cols>
  <sheetData>
    <row r="1" spans="1:4">
      <c r="A1" s="19" t="s">
        <v>93</v>
      </c>
    </row>
    <row r="3" spans="1:4" s="21" customFormat="1">
      <c r="A3" s="20" t="s">
        <v>94</v>
      </c>
      <c r="B3" s="30" t="s">
        <v>106</v>
      </c>
      <c r="C3" s="20" t="s">
        <v>105</v>
      </c>
      <c r="D3" s="20" t="s">
        <v>107</v>
      </c>
    </row>
    <row r="4" spans="1:4">
      <c r="A4" s="9"/>
      <c r="B4" s="32"/>
      <c r="C4" s="9"/>
      <c r="D4" s="9"/>
    </row>
    <row r="5" spans="1:4">
      <c r="A5" s="9"/>
      <c r="B5" s="32"/>
      <c r="C5" s="9"/>
      <c r="D5" s="9"/>
    </row>
    <row r="6" spans="1:4">
      <c r="A6" s="9"/>
      <c r="B6" s="32"/>
      <c r="C6" s="9"/>
      <c r="D6" s="9"/>
    </row>
    <row r="7" spans="1:4">
      <c r="A7" s="9"/>
      <c r="B7" s="32"/>
      <c r="C7" s="9"/>
      <c r="D7" s="9"/>
    </row>
    <row r="8" spans="1:4">
      <c r="A8" s="9"/>
      <c r="B8" s="32"/>
      <c r="C8" s="9"/>
      <c r="D8" s="9"/>
    </row>
    <row r="9" spans="1:4">
      <c r="A9" s="9"/>
      <c r="B9" s="32"/>
      <c r="C9" s="9"/>
      <c r="D9" s="9"/>
    </row>
    <row r="10" spans="1:4">
      <c r="A10" s="9"/>
      <c r="B10" s="32"/>
      <c r="C10" s="9"/>
      <c r="D10" s="9"/>
    </row>
    <row r="11" spans="1:4">
      <c r="A11" s="9"/>
      <c r="B11" s="32"/>
      <c r="C11" s="9"/>
      <c r="D11" s="9"/>
    </row>
    <row r="12" spans="1:4">
      <c r="A12" s="9"/>
      <c r="B12" s="32"/>
      <c r="C12" s="9"/>
      <c r="D12" s="9"/>
    </row>
    <row r="13" spans="1:4">
      <c r="A13" s="9"/>
      <c r="B13" s="32"/>
      <c r="C13" s="9"/>
      <c r="D13" s="9"/>
    </row>
    <row r="14" spans="1:4">
      <c r="A14" s="9"/>
      <c r="B14" s="32"/>
      <c r="C14" s="9"/>
      <c r="D14" s="9"/>
    </row>
    <row r="15" spans="1:4">
      <c r="A15" s="9"/>
      <c r="B15" s="32"/>
      <c r="C15" s="9"/>
      <c r="D15" s="9"/>
    </row>
    <row r="16" spans="1:4">
      <c r="A16" s="9"/>
      <c r="B16" s="32"/>
      <c r="C16" s="9"/>
      <c r="D16" s="9"/>
    </row>
    <row r="17" spans="1:4">
      <c r="A17" s="9"/>
      <c r="B17" s="32"/>
      <c r="C17" s="9"/>
      <c r="D17" s="9"/>
    </row>
    <row r="18" spans="1:4">
      <c r="A18" s="9"/>
      <c r="B18" s="32"/>
      <c r="C18" s="9"/>
      <c r="D18" s="9"/>
    </row>
    <row r="19" spans="1:4">
      <c r="A19" s="9"/>
      <c r="B19" s="32"/>
      <c r="C19" s="9"/>
      <c r="D19" s="9"/>
    </row>
    <row r="20" spans="1:4">
      <c r="A20" s="9"/>
      <c r="B20" s="32"/>
      <c r="C20" s="9"/>
      <c r="D20" s="9"/>
    </row>
    <row r="21" spans="1:4">
      <c r="A21" s="9"/>
      <c r="B21" s="32"/>
      <c r="C21" s="9"/>
      <c r="D21" s="9"/>
    </row>
    <row r="22" spans="1:4">
      <c r="A22" s="9"/>
      <c r="B22" s="32"/>
      <c r="C22" s="9"/>
      <c r="D22" s="9"/>
    </row>
    <row r="23" spans="1:4">
      <c r="A23" s="9"/>
      <c r="B23" s="32"/>
      <c r="C23" s="9"/>
      <c r="D23" s="9"/>
    </row>
    <row r="24" spans="1:4">
      <c r="A24" s="9"/>
      <c r="B24" s="32"/>
      <c r="C24" s="9"/>
      <c r="D24" s="9"/>
    </row>
    <row r="25" spans="1:4">
      <c r="A25" s="9"/>
      <c r="B25" s="32"/>
      <c r="C25" s="9"/>
      <c r="D25" s="9"/>
    </row>
    <row r="26" spans="1:4">
      <c r="A26" s="9"/>
      <c r="B26" s="32"/>
      <c r="C26" s="9"/>
      <c r="D26" s="9"/>
    </row>
    <row r="27" spans="1:4">
      <c r="A27" s="9"/>
      <c r="B27" s="32"/>
      <c r="C27" s="9"/>
      <c r="D27" s="9"/>
    </row>
    <row r="28" spans="1:4">
      <c r="A28" s="9"/>
      <c r="B28" s="32"/>
      <c r="C28" s="9"/>
      <c r="D28" s="9"/>
    </row>
    <row r="29" spans="1:4">
      <c r="A29" s="9"/>
      <c r="B29" s="32"/>
      <c r="C29" s="9"/>
      <c r="D29" s="9"/>
    </row>
    <row r="30" spans="1:4">
      <c r="A30" s="9"/>
      <c r="B30" s="32"/>
      <c r="C30" s="9"/>
      <c r="D30" s="9"/>
    </row>
    <row r="31" spans="1:4">
      <c r="A31" s="9"/>
      <c r="B31" s="32"/>
      <c r="C31" s="9"/>
      <c r="D31" s="9"/>
    </row>
    <row r="32" spans="1:4">
      <c r="A32" s="9"/>
      <c r="B32" s="32"/>
      <c r="C32" s="9"/>
      <c r="D32" s="9"/>
    </row>
    <row r="33" spans="1:4">
      <c r="A33" s="9"/>
      <c r="B33" s="32"/>
      <c r="C33" s="9"/>
      <c r="D33" s="9"/>
    </row>
    <row r="34" spans="1:4">
      <c r="A34" s="9"/>
      <c r="B34" s="32"/>
      <c r="C34" s="9"/>
      <c r="D34" s="9"/>
    </row>
    <row r="35" spans="1:4">
      <c r="A35" s="9"/>
      <c r="B35" s="32"/>
      <c r="C35" s="9"/>
      <c r="D35" s="9"/>
    </row>
    <row r="36" spans="1:4">
      <c r="A36" s="9"/>
      <c r="B36" s="32"/>
      <c r="C36" s="9"/>
      <c r="D36" s="9"/>
    </row>
    <row r="37" spans="1:4">
      <c r="A37" s="9"/>
      <c r="B37" s="32"/>
      <c r="C37" s="9"/>
      <c r="D37" s="9"/>
    </row>
    <row r="38" spans="1:4">
      <c r="A38" s="9"/>
      <c r="B38" s="32"/>
      <c r="C38" s="9"/>
      <c r="D38" s="9"/>
    </row>
    <row r="39" spans="1:4">
      <c r="A39" s="9"/>
      <c r="B39" s="32"/>
      <c r="C39" s="9"/>
      <c r="D39" s="9"/>
    </row>
    <row r="40" spans="1:4">
      <c r="A40" s="9"/>
      <c r="B40" s="32"/>
      <c r="C40" s="9"/>
      <c r="D40" s="9"/>
    </row>
    <row r="41" spans="1:4">
      <c r="A41" s="9"/>
      <c r="B41" s="32"/>
      <c r="C41" s="9"/>
      <c r="D41" s="9"/>
    </row>
    <row r="42" spans="1:4">
      <c r="A42" s="9"/>
      <c r="B42" s="32"/>
      <c r="C42" s="9"/>
      <c r="D42" s="9"/>
    </row>
    <row r="43" spans="1:4">
      <c r="A43" s="9"/>
      <c r="B43" s="32"/>
      <c r="C43" s="9"/>
      <c r="D43" s="9"/>
    </row>
    <row r="44" spans="1:4">
      <c r="A44" s="9"/>
      <c r="B44" s="32"/>
      <c r="C44" s="9"/>
      <c r="D44" s="9"/>
    </row>
    <row r="45" spans="1:4">
      <c r="A45" s="9"/>
      <c r="B45" s="32"/>
      <c r="C45" s="9"/>
      <c r="D45" s="9"/>
    </row>
    <row r="46" spans="1:4">
      <c r="A46" s="9"/>
      <c r="B46" s="32"/>
      <c r="C46" s="9"/>
      <c r="D46" s="9"/>
    </row>
    <row r="47" spans="1:4">
      <c r="A47" s="9"/>
      <c r="B47" s="32"/>
      <c r="C47" s="9"/>
      <c r="D47" s="9"/>
    </row>
    <row r="48" spans="1:4">
      <c r="A48" s="9"/>
      <c r="B48" s="32"/>
      <c r="C48" s="9"/>
      <c r="D48" s="9"/>
    </row>
    <row r="49" spans="1:4">
      <c r="A49" s="9"/>
      <c r="B49" s="32"/>
      <c r="C49" s="9"/>
      <c r="D49" s="9"/>
    </row>
    <row r="50" spans="1:4">
      <c r="A50" s="9"/>
      <c r="B50" s="32"/>
      <c r="C50" s="9"/>
      <c r="D50" s="9"/>
    </row>
    <row r="51" spans="1:4">
      <c r="A51" s="9"/>
      <c r="B51" s="32"/>
      <c r="C51" s="9"/>
      <c r="D51" s="9"/>
    </row>
    <row r="52" spans="1:4">
      <c r="A52" s="9"/>
      <c r="B52" s="32"/>
      <c r="C52" s="9"/>
      <c r="D52" s="9"/>
    </row>
    <row r="53" spans="1:4">
      <c r="A53" s="9"/>
      <c r="B53" s="32"/>
      <c r="C53" s="9"/>
      <c r="D53" s="9"/>
    </row>
    <row r="54" spans="1:4">
      <c r="A54" s="9"/>
      <c r="B54" s="32"/>
      <c r="C54" s="9"/>
      <c r="D54" s="9"/>
    </row>
    <row r="55" spans="1:4">
      <c r="A55" s="9"/>
      <c r="B55" s="32"/>
      <c r="C55" s="9"/>
      <c r="D55" s="9"/>
    </row>
    <row r="56" spans="1:4">
      <c r="A56" s="9"/>
      <c r="B56" s="32"/>
      <c r="C56" s="9"/>
      <c r="D56" s="9"/>
    </row>
    <row r="57" spans="1:4">
      <c r="A57" s="9"/>
      <c r="B57" s="32"/>
      <c r="C57" s="9"/>
      <c r="D57" s="9"/>
    </row>
    <row r="58" spans="1:4">
      <c r="A58" s="9"/>
      <c r="B58" s="32"/>
      <c r="C58" s="9"/>
      <c r="D58" s="9"/>
    </row>
    <row r="59" spans="1:4">
      <c r="A59" s="9"/>
      <c r="B59" s="32"/>
      <c r="C59" s="9"/>
      <c r="D59" s="9"/>
    </row>
  </sheetData>
  <phoneticPr fontId="4"/>
  <pageMargins left="0.75" right="0.75" top="1" bottom="1" header="0.5" footer="0.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
  <sheetViews>
    <sheetView workbookViewId="0">
      <pane ySplit="6" topLeftCell="A7" activePane="bottomLeft" state="frozen"/>
      <selection pane="bottomLeft" activeCell="B7" sqref="B7"/>
    </sheetView>
  </sheetViews>
  <sheetFormatPr defaultRowHeight="13.2"/>
  <cols>
    <col min="1" max="1" width="18" customWidth="1"/>
    <col min="2" max="2" width="12" customWidth="1"/>
    <col min="3" max="3" width="19.6640625" bestFit="1" customWidth="1"/>
    <col min="4" max="4" width="19.77734375" style="13" bestFit="1" customWidth="1"/>
    <col min="5" max="5" width="22.109375" style="13" bestFit="1" customWidth="1"/>
    <col min="6" max="6" width="19.77734375" style="13" bestFit="1" customWidth="1"/>
    <col min="7" max="7" width="22.109375" style="13" bestFit="1" customWidth="1"/>
  </cols>
  <sheetData>
    <row r="1" spans="1:7">
      <c r="A1" s="12" t="s">
        <v>3</v>
      </c>
    </row>
    <row r="3" spans="1:7">
      <c r="A3" s="2" t="s">
        <v>4</v>
      </c>
      <c r="B3" s="31">
        <v>63</v>
      </c>
    </row>
    <row r="4" spans="1:7">
      <c r="A4" s="2" t="s">
        <v>5</v>
      </c>
      <c r="B4" s="3">
        <v>12</v>
      </c>
    </row>
    <row r="5" spans="1:7">
      <c r="A5" s="8" t="s">
        <v>6</v>
      </c>
      <c r="B5" s="9">
        <v>1.1499999999999999</v>
      </c>
    </row>
    <row r="6" spans="1:7">
      <c r="A6" s="2" t="s">
        <v>7</v>
      </c>
      <c r="B6" s="2" t="s">
        <v>8</v>
      </c>
      <c r="C6" s="2" t="s">
        <v>9</v>
      </c>
      <c r="D6" s="14" t="s">
        <v>10</v>
      </c>
      <c r="E6" s="14" t="s">
        <v>11</v>
      </c>
      <c r="F6" s="15" t="s">
        <v>12</v>
      </c>
      <c r="G6" s="15" t="s">
        <v>13</v>
      </c>
    </row>
    <row r="7" spans="1:7">
      <c r="A7" s="1"/>
      <c r="B7" s="3"/>
      <c r="C7" s="3"/>
      <c r="D7" s="16">
        <f>B7*C7*B3</f>
        <v>0</v>
      </c>
      <c r="E7" s="16">
        <f>D7*B4</f>
        <v>0</v>
      </c>
      <c r="F7" s="17">
        <f>D7*B5</f>
        <v>0</v>
      </c>
      <c r="G7" s="17">
        <f>E7*B5</f>
        <v>0</v>
      </c>
    </row>
    <row r="8" spans="1:7">
      <c r="A8" s="1" t="s">
        <v>14</v>
      </c>
      <c r="B8" s="3">
        <v>4</v>
      </c>
      <c r="C8" s="3">
        <v>130</v>
      </c>
      <c r="D8" s="16">
        <f>B8*C8*B3</f>
        <v>32760</v>
      </c>
      <c r="E8" s="16">
        <f>D8*B4</f>
        <v>393120</v>
      </c>
      <c r="F8" s="17">
        <f>D8*B5</f>
        <v>37674</v>
      </c>
      <c r="G8" s="17">
        <f>E8*B5</f>
        <v>452087.99999999994</v>
      </c>
    </row>
    <row r="9" spans="1:7">
      <c r="A9" s="1" t="s">
        <v>15</v>
      </c>
      <c r="B9" s="3">
        <v>6</v>
      </c>
      <c r="C9" s="3">
        <v>100</v>
      </c>
      <c r="D9" s="16">
        <f>B9*C9*B3</f>
        <v>37800</v>
      </c>
      <c r="E9" s="16">
        <f>D9*B4</f>
        <v>453600</v>
      </c>
      <c r="F9" s="17">
        <f>D9*B5</f>
        <v>43470</v>
      </c>
      <c r="G9" s="17">
        <f>E9*B5</f>
        <v>521639.99999999994</v>
      </c>
    </row>
    <row r="10" spans="1:7">
      <c r="A10" s="7"/>
      <c r="B10" s="9"/>
      <c r="C10" s="9"/>
      <c r="D10" s="16">
        <f>B10*C10*B3</f>
        <v>0</v>
      </c>
      <c r="E10" s="16">
        <f>D10*B4</f>
        <v>0</v>
      </c>
      <c r="F10" s="17">
        <f>D10*B5</f>
        <v>0</v>
      </c>
      <c r="G10" s="17">
        <f>E10*B5</f>
        <v>0</v>
      </c>
    </row>
    <row r="11" spans="1:7">
      <c r="A11" s="7"/>
      <c r="B11" s="9"/>
      <c r="C11" s="9"/>
      <c r="D11" s="16">
        <f>B11*C11*B3</f>
        <v>0</v>
      </c>
      <c r="E11" s="16">
        <f>D11*B4</f>
        <v>0</v>
      </c>
      <c r="F11" s="17">
        <f>D11*B5</f>
        <v>0</v>
      </c>
      <c r="G11" s="17">
        <f>E11*B5</f>
        <v>0</v>
      </c>
    </row>
    <row r="12" spans="1:7">
      <c r="A12" s="7"/>
      <c r="B12" s="9"/>
      <c r="C12" s="9"/>
      <c r="D12" s="16">
        <f>B12*C12*B3</f>
        <v>0</v>
      </c>
      <c r="E12" s="16">
        <f>D12*B4</f>
        <v>0</v>
      </c>
      <c r="F12" s="17">
        <f>D12*B5</f>
        <v>0</v>
      </c>
      <c r="G12" s="17">
        <f>E12*B5</f>
        <v>0</v>
      </c>
    </row>
    <row r="13" spans="1:7">
      <c r="A13" s="7"/>
      <c r="B13" s="9"/>
      <c r="C13" s="9"/>
      <c r="D13" s="16">
        <f>B13*C13*B3</f>
        <v>0</v>
      </c>
      <c r="E13" s="16">
        <f>D13*B4</f>
        <v>0</v>
      </c>
      <c r="F13" s="17">
        <f>D13*B5</f>
        <v>0</v>
      </c>
      <c r="G13" s="17">
        <f>E13*B5</f>
        <v>0</v>
      </c>
    </row>
    <row r="14" spans="1:7">
      <c r="A14" s="7"/>
      <c r="B14" s="9"/>
      <c r="C14" s="9"/>
      <c r="D14" s="16">
        <f>B14*C14*B3</f>
        <v>0</v>
      </c>
      <c r="E14" s="16">
        <f>D14*B4</f>
        <v>0</v>
      </c>
      <c r="F14" s="17">
        <f>D14*B5</f>
        <v>0</v>
      </c>
      <c r="G14" s="17">
        <f>E14*B5</f>
        <v>0</v>
      </c>
    </row>
    <row r="15" spans="1:7">
      <c r="A15" s="7"/>
      <c r="B15" s="9"/>
      <c r="C15" s="9"/>
      <c r="D15" s="16">
        <f>B15*C15*B3</f>
        <v>0</v>
      </c>
      <c r="E15" s="16">
        <f>D15*B4</f>
        <v>0</v>
      </c>
      <c r="F15" s="17">
        <f>D15*B5</f>
        <v>0</v>
      </c>
      <c r="G15" s="17">
        <f>E15*B5</f>
        <v>0</v>
      </c>
    </row>
    <row r="16" spans="1:7">
      <c r="A16" s="7"/>
      <c r="B16" s="9"/>
      <c r="C16" s="9"/>
      <c r="D16" s="16">
        <f>B16*C16*B3</f>
        <v>0</v>
      </c>
      <c r="E16" s="16">
        <f>D16*B4</f>
        <v>0</v>
      </c>
      <c r="F16" s="17">
        <f>D16*B5</f>
        <v>0</v>
      </c>
      <c r="G16" s="17">
        <f>E16*B5</f>
        <v>0</v>
      </c>
    </row>
    <row r="17" spans="1:7">
      <c r="A17" s="7"/>
      <c r="B17" s="9"/>
      <c r="C17" s="9"/>
      <c r="D17" s="16">
        <f>B17*C17*B3</f>
        <v>0</v>
      </c>
      <c r="E17" s="16">
        <f>D17*B4</f>
        <v>0</v>
      </c>
      <c r="F17" s="17">
        <f>D17*B5</f>
        <v>0</v>
      </c>
      <c r="G17" s="17">
        <f>E17*B5</f>
        <v>0</v>
      </c>
    </row>
    <row r="18" spans="1:7">
      <c r="A18" s="7"/>
      <c r="B18" s="9"/>
      <c r="C18" s="9"/>
      <c r="D18" s="16">
        <f>B18*C18*B3</f>
        <v>0</v>
      </c>
      <c r="E18" s="16">
        <f>D18*B4</f>
        <v>0</v>
      </c>
      <c r="F18" s="17">
        <f>D18*B5</f>
        <v>0</v>
      </c>
      <c r="G18" s="17">
        <f>E18*B5</f>
        <v>0</v>
      </c>
    </row>
    <row r="19" spans="1:7">
      <c r="A19" s="7"/>
      <c r="B19" s="9"/>
      <c r="C19" s="9"/>
      <c r="D19" s="16">
        <f>B19*C19*B3</f>
        <v>0</v>
      </c>
      <c r="E19" s="16">
        <f>D19*B4</f>
        <v>0</v>
      </c>
      <c r="F19" s="17">
        <f>D19*B5</f>
        <v>0</v>
      </c>
      <c r="G19" s="17">
        <f>E19*B5</f>
        <v>0</v>
      </c>
    </row>
    <row r="20" spans="1:7">
      <c r="A20" s="7"/>
      <c r="B20" s="9"/>
      <c r="C20" s="9"/>
      <c r="D20" s="16">
        <f>B20*C20*B3</f>
        <v>0</v>
      </c>
      <c r="E20" s="16">
        <f>D20*B4</f>
        <v>0</v>
      </c>
      <c r="F20" s="17">
        <f>D20*B5</f>
        <v>0</v>
      </c>
      <c r="G20" s="17">
        <f>E20*B5</f>
        <v>0</v>
      </c>
    </row>
    <row r="21" spans="1:7">
      <c r="A21" s="7"/>
      <c r="B21" s="9"/>
      <c r="C21" s="9"/>
      <c r="D21" s="16">
        <f>B21*C21*B3</f>
        <v>0</v>
      </c>
      <c r="E21" s="16">
        <f>D21*B4</f>
        <v>0</v>
      </c>
      <c r="F21" s="17">
        <f>D21*B5</f>
        <v>0</v>
      </c>
      <c r="G21" s="17">
        <f>E21*B5</f>
        <v>0</v>
      </c>
    </row>
    <row r="22" spans="1:7">
      <c r="A22" s="7"/>
      <c r="B22" s="9"/>
      <c r="C22" s="9"/>
      <c r="D22" s="16">
        <f>B22*C22*B3</f>
        <v>0</v>
      </c>
      <c r="E22" s="16">
        <f>D22*B4</f>
        <v>0</v>
      </c>
      <c r="F22" s="17">
        <f>D22*B5</f>
        <v>0</v>
      </c>
      <c r="G22" s="17">
        <f>E22*B5</f>
        <v>0</v>
      </c>
    </row>
    <row r="23" spans="1:7">
      <c r="A23" s="7"/>
      <c r="B23" s="9"/>
      <c r="C23" s="9"/>
      <c r="D23" s="16">
        <f>B23*C23*B3</f>
        <v>0</v>
      </c>
      <c r="E23" s="16">
        <f>D23*B4</f>
        <v>0</v>
      </c>
      <c r="F23" s="17">
        <f>D23*B5</f>
        <v>0</v>
      </c>
      <c r="G23" s="17">
        <f>E23*B5</f>
        <v>0</v>
      </c>
    </row>
    <row r="24" spans="1:7">
      <c r="A24" s="7"/>
      <c r="B24" s="9"/>
      <c r="C24" s="9"/>
      <c r="D24" s="16">
        <f>B24*C24*B3</f>
        <v>0</v>
      </c>
      <c r="E24" s="16">
        <f>D24*B4</f>
        <v>0</v>
      </c>
      <c r="F24" s="17">
        <f>D24*B5</f>
        <v>0</v>
      </c>
      <c r="G24" s="17">
        <f>E24*B5</f>
        <v>0</v>
      </c>
    </row>
    <row r="25" spans="1:7">
      <c r="A25" s="7"/>
      <c r="B25" s="9"/>
      <c r="C25" s="9"/>
      <c r="D25" s="16">
        <f>B25*C25*B3</f>
        <v>0</v>
      </c>
      <c r="E25" s="16">
        <f>D25*B4</f>
        <v>0</v>
      </c>
      <c r="F25" s="17">
        <f>D25*B5</f>
        <v>0</v>
      </c>
      <c r="G25" s="17">
        <f>E25*B5</f>
        <v>0</v>
      </c>
    </row>
    <row r="26" spans="1:7">
      <c r="A26" s="7"/>
      <c r="B26" s="9"/>
      <c r="C26" s="9"/>
      <c r="D26" s="16">
        <f>B26*C26*B3</f>
        <v>0</v>
      </c>
      <c r="E26" s="16">
        <f>D26*B4</f>
        <v>0</v>
      </c>
      <c r="F26" s="17">
        <f>D26*B5</f>
        <v>0</v>
      </c>
      <c r="G26" s="17">
        <f>E26*B5</f>
        <v>0</v>
      </c>
    </row>
    <row r="27" spans="1:7">
      <c r="A27" s="7"/>
      <c r="B27" s="9"/>
      <c r="C27" s="9"/>
      <c r="D27" s="16">
        <f>B27*C27*B3</f>
        <v>0</v>
      </c>
      <c r="E27" s="16">
        <f>D27*B4</f>
        <v>0</v>
      </c>
      <c r="F27" s="17">
        <f>D27*B5</f>
        <v>0</v>
      </c>
      <c r="G27" s="17">
        <f>E27*B5</f>
        <v>0</v>
      </c>
    </row>
    <row r="28" spans="1:7">
      <c r="A28" s="7"/>
      <c r="B28" s="9"/>
      <c r="C28" s="9"/>
      <c r="D28" s="16">
        <f>B28*C28*B3</f>
        <v>0</v>
      </c>
      <c r="E28" s="16">
        <f>D28*B4</f>
        <v>0</v>
      </c>
      <c r="F28" s="17">
        <f>D28*B5</f>
        <v>0</v>
      </c>
      <c r="G28" s="17">
        <f>E28*B5</f>
        <v>0</v>
      </c>
    </row>
    <row r="29" spans="1:7">
      <c r="A29" s="7"/>
      <c r="B29" s="9"/>
      <c r="C29" s="9"/>
      <c r="D29" s="16">
        <f>B29*C29*B3</f>
        <v>0</v>
      </c>
      <c r="E29" s="16">
        <f>D29*B4</f>
        <v>0</v>
      </c>
      <c r="F29" s="17">
        <f>D29*B5</f>
        <v>0</v>
      </c>
      <c r="G29" s="17">
        <f>E29*B5</f>
        <v>0</v>
      </c>
    </row>
    <row r="30" spans="1:7">
      <c r="A30" s="7"/>
      <c r="B30" s="9"/>
      <c r="C30" s="9"/>
      <c r="D30" s="16">
        <f>B30*C30*B3</f>
        <v>0</v>
      </c>
      <c r="E30" s="16">
        <f>D30*B4</f>
        <v>0</v>
      </c>
      <c r="F30" s="17">
        <f>D30*B5</f>
        <v>0</v>
      </c>
      <c r="G30" s="17">
        <f>E30*B5</f>
        <v>0</v>
      </c>
    </row>
    <row r="31" spans="1:7">
      <c r="A31" s="7"/>
      <c r="B31" s="9"/>
      <c r="C31" s="9"/>
      <c r="D31" s="16">
        <f>B31*C31*B3</f>
        <v>0</v>
      </c>
      <c r="E31" s="16">
        <f>D31*B4</f>
        <v>0</v>
      </c>
      <c r="F31" s="17">
        <f>D31*B5</f>
        <v>0</v>
      </c>
      <c r="G31" s="17">
        <f>E31*B5</f>
        <v>0</v>
      </c>
    </row>
    <row r="32" spans="1:7">
      <c r="A32" s="7"/>
      <c r="B32" s="9"/>
      <c r="C32" s="9"/>
      <c r="D32" s="16">
        <f>B32*C32*B3</f>
        <v>0</v>
      </c>
      <c r="E32" s="16">
        <f>D32*B4</f>
        <v>0</v>
      </c>
      <c r="F32" s="17">
        <f>D32*B5</f>
        <v>0</v>
      </c>
      <c r="G32" s="17">
        <f>E32*B5</f>
        <v>0</v>
      </c>
    </row>
    <row r="33" spans="1:7">
      <c r="A33" s="7"/>
      <c r="B33" s="9"/>
      <c r="C33" s="9"/>
      <c r="D33" s="16">
        <f>B33*C33*B3</f>
        <v>0</v>
      </c>
      <c r="E33" s="16">
        <f>D33*B4</f>
        <v>0</v>
      </c>
      <c r="F33" s="17">
        <f>D33*B5</f>
        <v>0</v>
      </c>
      <c r="G33" s="17">
        <f>E33*B5</f>
        <v>0</v>
      </c>
    </row>
    <row r="34" spans="1:7">
      <c r="A34" s="7"/>
      <c r="B34" s="9"/>
      <c r="C34" s="9"/>
      <c r="D34" s="16">
        <f>B34*C34*B3</f>
        <v>0</v>
      </c>
      <c r="E34" s="16">
        <f>D34*B4</f>
        <v>0</v>
      </c>
      <c r="F34" s="17">
        <f>D34*B5</f>
        <v>0</v>
      </c>
      <c r="G34" s="17">
        <f>E34*B5</f>
        <v>0</v>
      </c>
    </row>
    <row r="35" spans="1:7">
      <c r="A35" s="7"/>
      <c r="B35" s="9"/>
      <c r="C35" s="9"/>
      <c r="D35" s="16">
        <f>B35*C35*B3</f>
        <v>0</v>
      </c>
      <c r="E35" s="16">
        <f>D35*B4</f>
        <v>0</v>
      </c>
      <c r="F35" s="17">
        <f>D35*B5</f>
        <v>0</v>
      </c>
      <c r="G35" s="17">
        <f>E35*B5</f>
        <v>0</v>
      </c>
    </row>
    <row r="36" spans="1:7">
      <c r="A36" s="7"/>
      <c r="B36" s="9"/>
      <c r="C36" s="9"/>
      <c r="D36" s="16">
        <f>B36*C36*B3</f>
        <v>0</v>
      </c>
      <c r="E36" s="16">
        <f>D36*B4</f>
        <v>0</v>
      </c>
      <c r="F36" s="17">
        <f>D36*B5</f>
        <v>0</v>
      </c>
      <c r="G36" s="17">
        <f>E36*B5</f>
        <v>0</v>
      </c>
    </row>
    <row r="37" spans="1:7">
      <c r="A37" s="7"/>
      <c r="B37" s="9"/>
      <c r="C37" s="9"/>
      <c r="D37" s="17">
        <f>B37*C37*B3</f>
        <v>0</v>
      </c>
      <c r="E37" s="17">
        <f>D37*B4</f>
        <v>0</v>
      </c>
      <c r="F37" s="17">
        <f>D37*B5</f>
        <v>0</v>
      </c>
      <c r="G37" s="17">
        <f>E37*B5</f>
        <v>0</v>
      </c>
    </row>
    <row r="38" spans="1:7">
      <c r="A38" s="7"/>
      <c r="B38" s="9"/>
      <c r="C38" s="9"/>
      <c r="D38" s="17">
        <f>B38*C38*B3</f>
        <v>0</v>
      </c>
      <c r="E38" s="17">
        <f>D38*B4</f>
        <v>0</v>
      </c>
      <c r="F38" s="17">
        <f>D38*B5</f>
        <v>0</v>
      </c>
      <c r="G38" s="17">
        <f>E38*B5</f>
        <v>0</v>
      </c>
    </row>
    <row r="39" spans="1:7">
      <c r="A39" s="7"/>
      <c r="B39" s="9"/>
      <c r="C39" s="9"/>
      <c r="D39" s="17">
        <f>B39*C39*B3</f>
        <v>0</v>
      </c>
      <c r="E39" s="17">
        <f>D39*B4</f>
        <v>0</v>
      </c>
      <c r="F39" s="17">
        <f>D39*B5</f>
        <v>0</v>
      </c>
      <c r="G39" s="17">
        <f>E39*B5</f>
        <v>0</v>
      </c>
    </row>
    <row r="40" spans="1:7">
      <c r="A40" s="7"/>
      <c r="B40" s="9"/>
      <c r="C40" s="9"/>
      <c r="D40" s="17">
        <f>B40*C40*B3</f>
        <v>0</v>
      </c>
      <c r="E40" s="17">
        <f>D40*B4</f>
        <v>0</v>
      </c>
      <c r="F40" s="17">
        <f>D40*B5</f>
        <v>0</v>
      </c>
      <c r="G40" s="17">
        <f>E40*B5</f>
        <v>0</v>
      </c>
    </row>
    <row r="41" spans="1:7">
      <c r="A41" s="7"/>
      <c r="B41" s="9"/>
      <c r="C41" s="9"/>
      <c r="D41" s="17">
        <f>B41*C41*B3</f>
        <v>0</v>
      </c>
      <c r="E41" s="17">
        <f>D41*B4</f>
        <v>0</v>
      </c>
      <c r="F41" s="17">
        <f>D41*B5</f>
        <v>0</v>
      </c>
      <c r="G41" s="17">
        <f>E41*B5</f>
        <v>0</v>
      </c>
    </row>
    <row r="42" spans="1:7">
      <c r="A42" s="7"/>
      <c r="B42" s="9"/>
      <c r="C42" s="9"/>
      <c r="D42" s="17">
        <f>B42*C42*B3</f>
        <v>0</v>
      </c>
      <c r="E42" s="17">
        <f>D42*B4</f>
        <v>0</v>
      </c>
      <c r="F42" s="17">
        <f>D42*B5</f>
        <v>0</v>
      </c>
      <c r="G42" s="17">
        <f>E42*B5</f>
        <v>0</v>
      </c>
    </row>
    <row r="43" spans="1:7">
      <c r="A43" s="7"/>
      <c r="B43" s="9"/>
      <c r="C43" s="9"/>
      <c r="D43" s="17">
        <f>B43*C43*B3</f>
        <v>0</v>
      </c>
      <c r="E43" s="17">
        <f>D43*B4</f>
        <v>0</v>
      </c>
      <c r="F43" s="17">
        <f>D43*B5</f>
        <v>0</v>
      </c>
      <c r="G43" s="17">
        <f>E43*B5</f>
        <v>0</v>
      </c>
    </row>
    <row r="44" spans="1:7">
      <c r="A44" s="7"/>
      <c r="B44" s="9"/>
      <c r="C44" s="9"/>
      <c r="D44" s="17">
        <f>B44*C44*B3</f>
        <v>0</v>
      </c>
      <c r="E44" s="17">
        <f>D44*B4</f>
        <v>0</v>
      </c>
      <c r="F44" s="17">
        <f>D44*B5</f>
        <v>0</v>
      </c>
      <c r="G44" s="17">
        <f>E44*B5</f>
        <v>0</v>
      </c>
    </row>
    <row r="45" spans="1:7">
      <c r="A45" s="7"/>
      <c r="B45" s="9"/>
      <c r="C45" s="9"/>
      <c r="D45" s="17">
        <f>B45*C45*B3</f>
        <v>0</v>
      </c>
      <c r="E45" s="17">
        <f>D45*B4</f>
        <v>0</v>
      </c>
      <c r="F45" s="17">
        <f>D45*B5</f>
        <v>0</v>
      </c>
      <c r="G45" s="17">
        <f>E45*B5</f>
        <v>0</v>
      </c>
    </row>
    <row r="46" spans="1:7">
      <c r="A46" s="7"/>
      <c r="B46" s="9"/>
      <c r="C46" s="9"/>
      <c r="D46" s="17">
        <f>B46*C46*B3</f>
        <v>0</v>
      </c>
      <c r="E46" s="17">
        <f>D46*B4</f>
        <v>0</v>
      </c>
      <c r="F46" s="17">
        <f>D46*B5</f>
        <v>0</v>
      </c>
      <c r="G46" s="17">
        <f>E46*B5</f>
        <v>0</v>
      </c>
    </row>
    <row r="47" spans="1:7">
      <c r="A47" s="7"/>
      <c r="B47" s="9"/>
      <c r="C47" s="9"/>
      <c r="D47" s="17">
        <f>B47*C47*B3</f>
        <v>0</v>
      </c>
      <c r="E47" s="17">
        <f>D47*B4</f>
        <v>0</v>
      </c>
      <c r="F47" s="17">
        <f>D47*B5</f>
        <v>0</v>
      </c>
      <c r="G47" s="17">
        <f>E47*B5</f>
        <v>0</v>
      </c>
    </row>
    <row r="48" spans="1:7">
      <c r="A48" s="7"/>
      <c r="B48" s="9"/>
      <c r="C48" s="9"/>
      <c r="D48" s="17">
        <f>B48*C48*B3</f>
        <v>0</v>
      </c>
      <c r="E48" s="17">
        <f>D48*B4</f>
        <v>0</v>
      </c>
      <c r="F48" s="17">
        <f>D48*B5</f>
        <v>0</v>
      </c>
      <c r="G48" s="17">
        <f>E48*B5</f>
        <v>0</v>
      </c>
    </row>
    <row r="49" spans="1:7">
      <c r="A49" s="7"/>
      <c r="B49" s="9"/>
      <c r="C49" s="9"/>
      <c r="D49" s="17">
        <f>B49*C49*B3</f>
        <v>0</v>
      </c>
      <c r="E49" s="17">
        <f>D49*B4</f>
        <v>0</v>
      </c>
      <c r="F49" s="17">
        <f>D49*B5</f>
        <v>0</v>
      </c>
      <c r="G49" s="17">
        <f>E49*B5</f>
        <v>0</v>
      </c>
    </row>
    <row r="50" spans="1:7">
      <c r="A50" s="7"/>
      <c r="B50" s="9"/>
      <c r="C50" s="9"/>
      <c r="D50" s="17">
        <f>B50*C50*B3</f>
        <v>0</v>
      </c>
      <c r="E50" s="17">
        <f>D50*B4</f>
        <v>0</v>
      </c>
      <c r="F50" s="17">
        <f>D50*B5</f>
        <v>0</v>
      </c>
      <c r="G50" s="17">
        <f>E50*B5</f>
        <v>0</v>
      </c>
    </row>
    <row r="51" spans="1:7">
      <c r="A51" s="7"/>
      <c r="B51" s="9"/>
      <c r="C51" s="9"/>
      <c r="D51" s="17">
        <f>B51*C51*B3</f>
        <v>0</v>
      </c>
      <c r="E51" s="17">
        <f>D51*B4</f>
        <v>0</v>
      </c>
      <c r="F51" s="17">
        <f>D51*B5</f>
        <v>0</v>
      </c>
      <c r="G51" s="17">
        <f>E51*B5</f>
        <v>0</v>
      </c>
    </row>
    <row r="52" spans="1:7">
      <c r="A52" s="7"/>
      <c r="B52" s="9"/>
      <c r="C52" s="9"/>
      <c r="D52" s="17">
        <f>B52*C52*B3</f>
        <v>0</v>
      </c>
      <c r="E52" s="17">
        <f>D52*B4</f>
        <v>0</v>
      </c>
      <c r="F52" s="17">
        <f>D52*B5</f>
        <v>0</v>
      </c>
      <c r="G52" s="17">
        <f>E52*B5</f>
        <v>0</v>
      </c>
    </row>
    <row r="53" spans="1:7">
      <c r="A53" s="7"/>
      <c r="B53" s="9"/>
      <c r="C53" s="9"/>
      <c r="D53" s="17">
        <f>B53*C53*B3</f>
        <v>0</v>
      </c>
      <c r="E53" s="17">
        <f>D53*B4</f>
        <v>0</v>
      </c>
      <c r="F53" s="17">
        <f>D53*B5</f>
        <v>0</v>
      </c>
      <c r="G53" s="17">
        <f>E53*B5</f>
        <v>0</v>
      </c>
    </row>
    <row r="54" spans="1:7">
      <c r="A54" s="7"/>
      <c r="B54" s="9"/>
      <c r="C54" s="9"/>
      <c r="D54" s="17">
        <f>B54*C54*B3</f>
        <v>0</v>
      </c>
      <c r="E54" s="17">
        <f>D54*B4</f>
        <v>0</v>
      </c>
      <c r="F54" s="17">
        <f>D54*B5</f>
        <v>0</v>
      </c>
      <c r="G54" s="17">
        <f>E54*B5</f>
        <v>0</v>
      </c>
    </row>
    <row r="55" spans="1:7">
      <c r="A55" s="7"/>
      <c r="B55" s="9"/>
      <c r="C55" s="9"/>
      <c r="D55" s="17">
        <f>B55*C55*B3</f>
        <v>0</v>
      </c>
      <c r="E55" s="17">
        <f>D55*B4</f>
        <v>0</v>
      </c>
      <c r="F55" s="17">
        <f>D55*B5</f>
        <v>0</v>
      </c>
      <c r="G55" s="17">
        <f>E55*B5</f>
        <v>0</v>
      </c>
    </row>
    <row r="56" spans="1:7">
      <c r="A56" s="7"/>
      <c r="B56" s="9"/>
      <c r="C56" s="9"/>
      <c r="D56" s="17">
        <f>B56*C56*B3</f>
        <v>0</v>
      </c>
      <c r="E56" s="17">
        <f>D56*B4</f>
        <v>0</v>
      </c>
      <c r="F56" s="17">
        <f>D56*B5</f>
        <v>0</v>
      </c>
      <c r="G56" s="17">
        <f>E56*B5</f>
        <v>0</v>
      </c>
    </row>
  </sheetData>
  <phoneticPr fontId="4"/>
  <pageMargins left="0.75" right="0.75" top="1" bottom="1" header="0.5" footer="0.5"/>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
  <sheetViews>
    <sheetView workbookViewId="0">
      <pane ySplit="5" topLeftCell="A6" activePane="bottomLeft" state="frozen"/>
      <selection pane="bottomLeft" activeCell="B6" sqref="B6"/>
    </sheetView>
  </sheetViews>
  <sheetFormatPr defaultRowHeight="13.2"/>
  <cols>
    <col min="1" max="1" width="14" customWidth="1"/>
    <col min="2" max="6" width="12" customWidth="1"/>
    <col min="7" max="7" width="14" customWidth="1"/>
    <col min="8" max="8" width="24" customWidth="1"/>
  </cols>
  <sheetData>
    <row r="1" spans="1:8">
      <c r="A1" s="12" t="s">
        <v>16</v>
      </c>
    </row>
    <row r="2" spans="1:8">
      <c r="A2" s="18" t="s">
        <v>17</v>
      </c>
    </row>
    <row r="3" spans="1:8">
      <c r="A3" s="22" t="s">
        <v>108</v>
      </c>
      <c r="B3" s="23">
        <v>0.35</v>
      </c>
    </row>
    <row r="5" spans="1:8" s="21" customFormat="1">
      <c r="A5" s="22" t="s">
        <v>18</v>
      </c>
      <c r="B5" s="22" t="s">
        <v>19</v>
      </c>
      <c r="C5" s="22" t="s">
        <v>20</v>
      </c>
      <c r="D5" s="22" t="s">
        <v>21</v>
      </c>
      <c r="E5" s="22" t="s">
        <v>22</v>
      </c>
      <c r="F5" s="22" t="s">
        <v>23</v>
      </c>
      <c r="G5" s="22" t="s">
        <v>24</v>
      </c>
      <c r="H5" s="20" t="s">
        <v>25</v>
      </c>
    </row>
    <row r="6" spans="1:8">
      <c r="A6" s="1" t="s">
        <v>26</v>
      </c>
      <c r="B6" s="24"/>
      <c r="C6" s="24"/>
      <c r="D6" s="24"/>
      <c r="E6" s="4">
        <f t="shared" ref="E6:E13" si="0">C6*D6*1</f>
        <v>0</v>
      </c>
      <c r="F6" s="4">
        <f>B6*B3</f>
        <v>0</v>
      </c>
      <c r="G6" s="4">
        <f>B6-E6-F6</f>
        <v>0</v>
      </c>
      <c r="H6" s="25"/>
    </row>
    <row r="7" spans="1:8">
      <c r="A7" s="1" t="s">
        <v>27</v>
      </c>
      <c r="B7" s="24"/>
      <c r="C7" s="24"/>
      <c r="D7" s="24"/>
      <c r="E7" s="4">
        <f t="shared" si="0"/>
        <v>0</v>
      </c>
      <c r="F7" s="4">
        <f>B7*B3</f>
        <v>0</v>
      </c>
      <c r="G7" s="4">
        <f t="shared" ref="G7:G13" si="1">B7-E7-F7</f>
        <v>0</v>
      </c>
      <c r="H7" s="25"/>
    </row>
    <row r="8" spans="1:8">
      <c r="A8" s="1" t="s">
        <v>28</v>
      </c>
      <c r="B8" s="24"/>
      <c r="C8" s="24"/>
      <c r="D8" s="24"/>
      <c r="E8" s="4">
        <f t="shared" si="0"/>
        <v>0</v>
      </c>
      <c r="F8" s="4">
        <f>B8*B3</f>
        <v>0</v>
      </c>
      <c r="G8" s="4">
        <f t="shared" si="1"/>
        <v>0</v>
      </c>
      <c r="H8" s="25"/>
    </row>
    <row r="9" spans="1:8">
      <c r="A9" s="1" t="s">
        <v>29</v>
      </c>
      <c r="B9" s="24"/>
      <c r="C9" s="24"/>
      <c r="D9" s="24"/>
      <c r="E9" s="4">
        <f t="shared" si="0"/>
        <v>0</v>
      </c>
      <c r="F9" s="4">
        <f>B9*B3</f>
        <v>0</v>
      </c>
      <c r="G9" s="4">
        <f t="shared" si="1"/>
        <v>0</v>
      </c>
      <c r="H9" s="25"/>
    </row>
    <row r="10" spans="1:8">
      <c r="A10" s="1" t="s">
        <v>30</v>
      </c>
      <c r="B10" s="24"/>
      <c r="C10" s="24"/>
      <c r="D10" s="24"/>
      <c r="E10" s="4">
        <f t="shared" si="0"/>
        <v>0</v>
      </c>
      <c r="F10" s="4">
        <f>B10*B3</f>
        <v>0</v>
      </c>
      <c r="G10" s="4">
        <f t="shared" si="1"/>
        <v>0</v>
      </c>
      <c r="H10" s="25"/>
    </row>
    <row r="11" spans="1:8">
      <c r="A11" s="1" t="s">
        <v>31</v>
      </c>
      <c r="B11" s="24"/>
      <c r="C11" s="24"/>
      <c r="D11" s="24"/>
      <c r="E11" s="4">
        <f t="shared" si="0"/>
        <v>0</v>
      </c>
      <c r="F11" s="4">
        <f>B11*B3</f>
        <v>0</v>
      </c>
      <c r="G11" s="4">
        <f t="shared" si="1"/>
        <v>0</v>
      </c>
      <c r="H11" s="25"/>
    </row>
    <row r="12" spans="1:8">
      <c r="A12" s="1" t="s">
        <v>32</v>
      </c>
      <c r="B12" s="24"/>
      <c r="C12" s="24"/>
      <c r="D12" s="24"/>
      <c r="E12" s="4">
        <f t="shared" si="0"/>
        <v>0</v>
      </c>
      <c r="F12" s="4">
        <f>B12*B3</f>
        <v>0</v>
      </c>
      <c r="G12" s="4">
        <f t="shared" si="1"/>
        <v>0</v>
      </c>
      <c r="H12" s="25"/>
    </row>
    <row r="13" spans="1:8">
      <c r="A13" s="1" t="s">
        <v>33</v>
      </c>
      <c r="B13" s="24"/>
      <c r="C13" s="24"/>
      <c r="D13" s="24"/>
      <c r="E13" s="4">
        <f t="shared" si="0"/>
        <v>0</v>
      </c>
      <c r="F13" s="4">
        <f>B13*B3</f>
        <v>0</v>
      </c>
      <c r="G13" s="4">
        <f t="shared" si="1"/>
        <v>0</v>
      </c>
      <c r="H13" s="25"/>
    </row>
  </sheetData>
  <phoneticPr fontId="4"/>
  <conditionalFormatting sqref="G6:G200">
    <cfRule type="cellIs" dxfId="0" priority="1" operator="lessThan">
      <formula>0</formula>
    </cfRule>
  </conditionalFormatting>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workbookViewId="0">
      <pane ySplit="3" topLeftCell="A4" activePane="bottomLeft" state="frozen"/>
      <selection pane="bottomLeft" activeCell="A4" sqref="A4"/>
    </sheetView>
  </sheetViews>
  <sheetFormatPr defaultRowHeight="13.2"/>
  <cols>
    <col min="1" max="1" width="20" customWidth="1"/>
    <col min="2" max="2" width="14" customWidth="1"/>
    <col min="3" max="5" width="12" customWidth="1"/>
    <col min="6" max="6" width="21" bestFit="1" customWidth="1"/>
    <col min="7" max="7" width="50.5546875" bestFit="1" customWidth="1"/>
  </cols>
  <sheetData>
    <row r="1" spans="1:7">
      <c r="A1" s="12" t="s">
        <v>104</v>
      </c>
    </row>
    <row r="3" spans="1:7" s="21" customFormat="1">
      <c r="A3" s="22" t="s">
        <v>34</v>
      </c>
      <c r="B3" s="22" t="s">
        <v>35</v>
      </c>
      <c r="C3" s="22" t="s">
        <v>36</v>
      </c>
      <c r="D3" s="22" t="s">
        <v>37</v>
      </c>
      <c r="E3" s="22" t="s">
        <v>38</v>
      </c>
      <c r="F3" s="22" t="s">
        <v>39</v>
      </c>
      <c r="G3" s="20" t="s">
        <v>109</v>
      </c>
    </row>
    <row r="4" spans="1:7">
      <c r="A4" s="9"/>
      <c r="B4" s="9"/>
      <c r="C4" s="9"/>
      <c r="D4" s="9"/>
      <c r="E4" s="10">
        <f t="shared" ref="E4:E33" si="0">D4-C4</f>
        <v>0</v>
      </c>
      <c r="F4" s="9" t="str">
        <f t="shared" ref="F4:F33" si="1">IF(B4="看板","小幅UP",IF(B4="準主力","中幅UP",IF(B4="不人気","大幅UP/外す検討",IF(B4="新商品","適正価格で採算設計",""))))</f>
        <v/>
      </c>
      <c r="G4" s="9"/>
    </row>
    <row r="5" spans="1:7">
      <c r="A5" s="9"/>
      <c r="B5" s="9"/>
      <c r="C5" s="9"/>
      <c r="D5" s="9"/>
      <c r="E5" s="10">
        <f t="shared" si="0"/>
        <v>0</v>
      </c>
      <c r="F5" s="9" t="str">
        <f t="shared" si="1"/>
        <v/>
      </c>
      <c r="G5" s="9"/>
    </row>
    <row r="6" spans="1:7">
      <c r="A6" s="9"/>
      <c r="B6" s="9"/>
      <c r="C6" s="9"/>
      <c r="D6" s="9"/>
      <c r="E6" s="10">
        <f t="shared" si="0"/>
        <v>0</v>
      </c>
      <c r="F6" s="9" t="str">
        <f t="shared" si="1"/>
        <v/>
      </c>
      <c r="G6" s="9"/>
    </row>
    <row r="7" spans="1:7">
      <c r="A7" s="9"/>
      <c r="B7" s="9"/>
      <c r="C7" s="9"/>
      <c r="D7" s="9"/>
      <c r="E7" s="10">
        <f t="shared" si="0"/>
        <v>0</v>
      </c>
      <c r="F7" s="9" t="str">
        <f t="shared" si="1"/>
        <v/>
      </c>
      <c r="G7" s="9"/>
    </row>
    <row r="8" spans="1:7">
      <c r="A8" s="9"/>
      <c r="B8" s="9"/>
      <c r="C8" s="9"/>
      <c r="D8" s="9"/>
      <c r="E8" s="10">
        <f t="shared" si="0"/>
        <v>0</v>
      </c>
      <c r="F8" s="9" t="str">
        <f t="shared" si="1"/>
        <v/>
      </c>
      <c r="G8" s="9"/>
    </row>
    <row r="9" spans="1:7">
      <c r="A9" s="9"/>
      <c r="B9" s="9"/>
      <c r="C9" s="9"/>
      <c r="D9" s="9"/>
      <c r="E9" s="10">
        <f t="shared" si="0"/>
        <v>0</v>
      </c>
      <c r="F9" s="9" t="str">
        <f t="shared" si="1"/>
        <v/>
      </c>
      <c r="G9" s="9"/>
    </row>
    <row r="10" spans="1:7">
      <c r="A10" s="9"/>
      <c r="B10" s="9"/>
      <c r="C10" s="9"/>
      <c r="D10" s="9"/>
      <c r="E10" s="10">
        <f t="shared" si="0"/>
        <v>0</v>
      </c>
      <c r="F10" s="9" t="str">
        <f t="shared" si="1"/>
        <v/>
      </c>
      <c r="G10" s="9"/>
    </row>
    <row r="11" spans="1:7">
      <c r="A11" s="9"/>
      <c r="B11" s="9"/>
      <c r="C11" s="9"/>
      <c r="D11" s="9"/>
      <c r="E11" s="10">
        <f t="shared" si="0"/>
        <v>0</v>
      </c>
      <c r="F11" s="9" t="str">
        <f t="shared" si="1"/>
        <v/>
      </c>
      <c r="G11" s="9"/>
    </row>
    <row r="12" spans="1:7">
      <c r="A12" s="9"/>
      <c r="B12" s="9"/>
      <c r="C12" s="9"/>
      <c r="D12" s="9"/>
      <c r="E12" s="10">
        <f t="shared" si="0"/>
        <v>0</v>
      </c>
      <c r="F12" s="9" t="str">
        <f t="shared" si="1"/>
        <v/>
      </c>
      <c r="G12" s="9"/>
    </row>
    <row r="13" spans="1:7">
      <c r="A13" s="9"/>
      <c r="B13" s="9"/>
      <c r="C13" s="9"/>
      <c r="D13" s="9"/>
      <c r="E13" s="10">
        <f t="shared" si="0"/>
        <v>0</v>
      </c>
      <c r="F13" s="9" t="str">
        <f t="shared" si="1"/>
        <v/>
      </c>
      <c r="G13" s="9"/>
    </row>
    <row r="14" spans="1:7">
      <c r="A14" s="9"/>
      <c r="B14" s="9"/>
      <c r="C14" s="9"/>
      <c r="D14" s="9"/>
      <c r="E14" s="10">
        <f t="shared" si="0"/>
        <v>0</v>
      </c>
      <c r="F14" s="9" t="str">
        <f t="shared" si="1"/>
        <v/>
      </c>
      <c r="G14" s="9"/>
    </row>
    <row r="15" spans="1:7">
      <c r="A15" s="9"/>
      <c r="B15" s="9"/>
      <c r="C15" s="9"/>
      <c r="D15" s="9"/>
      <c r="E15" s="10">
        <f t="shared" si="0"/>
        <v>0</v>
      </c>
      <c r="F15" s="9" t="str">
        <f t="shared" si="1"/>
        <v/>
      </c>
      <c r="G15" s="9"/>
    </row>
    <row r="16" spans="1:7">
      <c r="A16" s="9"/>
      <c r="B16" s="9"/>
      <c r="C16" s="9"/>
      <c r="D16" s="9"/>
      <c r="E16" s="10">
        <f t="shared" si="0"/>
        <v>0</v>
      </c>
      <c r="F16" s="9" t="str">
        <f t="shared" si="1"/>
        <v/>
      </c>
      <c r="G16" s="9"/>
    </row>
    <row r="17" spans="1:7">
      <c r="A17" s="9"/>
      <c r="B17" s="9"/>
      <c r="C17" s="9"/>
      <c r="D17" s="9"/>
      <c r="E17" s="10">
        <f t="shared" si="0"/>
        <v>0</v>
      </c>
      <c r="F17" s="9" t="str">
        <f t="shared" si="1"/>
        <v/>
      </c>
      <c r="G17" s="9"/>
    </row>
    <row r="18" spans="1:7">
      <c r="A18" s="9"/>
      <c r="B18" s="9"/>
      <c r="C18" s="9"/>
      <c r="D18" s="9"/>
      <c r="E18" s="10">
        <f t="shared" si="0"/>
        <v>0</v>
      </c>
      <c r="F18" s="9" t="str">
        <f t="shared" si="1"/>
        <v/>
      </c>
      <c r="G18" s="9"/>
    </row>
    <row r="19" spans="1:7">
      <c r="A19" s="9"/>
      <c r="B19" s="9"/>
      <c r="C19" s="9"/>
      <c r="D19" s="9"/>
      <c r="E19" s="10">
        <f t="shared" si="0"/>
        <v>0</v>
      </c>
      <c r="F19" s="9" t="str">
        <f t="shared" si="1"/>
        <v/>
      </c>
      <c r="G19" s="9"/>
    </row>
    <row r="20" spans="1:7">
      <c r="A20" s="9"/>
      <c r="B20" s="9"/>
      <c r="C20" s="9"/>
      <c r="D20" s="9"/>
      <c r="E20" s="10">
        <f t="shared" si="0"/>
        <v>0</v>
      </c>
      <c r="F20" s="9" t="str">
        <f t="shared" si="1"/>
        <v/>
      </c>
      <c r="G20" s="9"/>
    </row>
    <row r="21" spans="1:7">
      <c r="A21" s="9"/>
      <c r="B21" s="9"/>
      <c r="C21" s="9"/>
      <c r="D21" s="9"/>
      <c r="E21" s="10">
        <f t="shared" si="0"/>
        <v>0</v>
      </c>
      <c r="F21" s="9" t="str">
        <f t="shared" si="1"/>
        <v/>
      </c>
      <c r="G21" s="9"/>
    </row>
    <row r="22" spans="1:7">
      <c r="A22" s="9"/>
      <c r="B22" s="9"/>
      <c r="C22" s="9"/>
      <c r="D22" s="9"/>
      <c r="E22" s="10">
        <f t="shared" si="0"/>
        <v>0</v>
      </c>
      <c r="F22" s="9" t="str">
        <f t="shared" si="1"/>
        <v/>
      </c>
      <c r="G22" s="9"/>
    </row>
    <row r="23" spans="1:7">
      <c r="A23" s="9"/>
      <c r="B23" s="9"/>
      <c r="C23" s="9"/>
      <c r="D23" s="9"/>
      <c r="E23" s="10">
        <f t="shared" si="0"/>
        <v>0</v>
      </c>
      <c r="F23" s="9" t="str">
        <f t="shared" si="1"/>
        <v/>
      </c>
      <c r="G23" s="9"/>
    </row>
    <row r="24" spans="1:7">
      <c r="A24" s="9"/>
      <c r="B24" s="9"/>
      <c r="C24" s="9"/>
      <c r="D24" s="9"/>
      <c r="E24" s="10">
        <f t="shared" si="0"/>
        <v>0</v>
      </c>
      <c r="F24" s="9" t="str">
        <f t="shared" si="1"/>
        <v/>
      </c>
      <c r="G24" s="9"/>
    </row>
    <row r="25" spans="1:7">
      <c r="A25" s="9"/>
      <c r="B25" s="9"/>
      <c r="C25" s="9"/>
      <c r="D25" s="9"/>
      <c r="E25" s="10">
        <f t="shared" si="0"/>
        <v>0</v>
      </c>
      <c r="F25" s="9" t="str">
        <f t="shared" si="1"/>
        <v/>
      </c>
      <c r="G25" s="9"/>
    </row>
    <row r="26" spans="1:7">
      <c r="A26" s="9"/>
      <c r="B26" s="9"/>
      <c r="C26" s="9"/>
      <c r="D26" s="9"/>
      <c r="E26" s="10">
        <f t="shared" si="0"/>
        <v>0</v>
      </c>
      <c r="F26" s="9" t="str">
        <f t="shared" si="1"/>
        <v/>
      </c>
      <c r="G26" s="9"/>
    </row>
    <row r="27" spans="1:7">
      <c r="A27" s="9"/>
      <c r="B27" s="9"/>
      <c r="C27" s="9"/>
      <c r="D27" s="9"/>
      <c r="E27" s="10">
        <f t="shared" si="0"/>
        <v>0</v>
      </c>
      <c r="F27" s="9" t="str">
        <f t="shared" si="1"/>
        <v/>
      </c>
      <c r="G27" s="9"/>
    </row>
    <row r="28" spans="1:7">
      <c r="A28" s="9"/>
      <c r="B28" s="9"/>
      <c r="C28" s="9"/>
      <c r="D28" s="9"/>
      <c r="E28" s="10">
        <f t="shared" si="0"/>
        <v>0</v>
      </c>
      <c r="F28" s="9" t="str">
        <f t="shared" si="1"/>
        <v/>
      </c>
      <c r="G28" s="9"/>
    </row>
    <row r="29" spans="1:7">
      <c r="A29" s="9"/>
      <c r="B29" s="9"/>
      <c r="C29" s="9"/>
      <c r="D29" s="9"/>
      <c r="E29" s="10">
        <f t="shared" si="0"/>
        <v>0</v>
      </c>
      <c r="F29" s="9" t="str">
        <f t="shared" si="1"/>
        <v/>
      </c>
      <c r="G29" s="9"/>
    </row>
    <row r="30" spans="1:7">
      <c r="A30" s="9"/>
      <c r="B30" s="9"/>
      <c r="C30" s="9"/>
      <c r="D30" s="9"/>
      <c r="E30" s="10">
        <f t="shared" si="0"/>
        <v>0</v>
      </c>
      <c r="F30" s="9" t="str">
        <f t="shared" si="1"/>
        <v/>
      </c>
      <c r="G30" s="9"/>
    </row>
    <row r="31" spans="1:7">
      <c r="A31" s="9"/>
      <c r="B31" s="9"/>
      <c r="C31" s="9"/>
      <c r="D31" s="9"/>
      <c r="E31" s="10">
        <f t="shared" si="0"/>
        <v>0</v>
      </c>
      <c r="F31" s="9" t="str">
        <f t="shared" si="1"/>
        <v/>
      </c>
      <c r="G31" s="9"/>
    </row>
    <row r="32" spans="1:7">
      <c r="A32" s="9"/>
      <c r="B32" s="9"/>
      <c r="C32" s="9"/>
      <c r="D32" s="9"/>
      <c r="E32" s="10">
        <f t="shared" si="0"/>
        <v>0</v>
      </c>
      <c r="F32" s="9" t="str">
        <f t="shared" si="1"/>
        <v/>
      </c>
      <c r="G32" s="9"/>
    </row>
    <row r="33" spans="1:7">
      <c r="A33" s="9"/>
      <c r="B33" s="9"/>
      <c r="C33" s="9"/>
      <c r="D33" s="9"/>
      <c r="E33" s="10">
        <f t="shared" si="0"/>
        <v>0</v>
      </c>
      <c r="F33" s="9" t="str">
        <f t="shared" si="1"/>
        <v/>
      </c>
      <c r="G33" s="9"/>
    </row>
  </sheetData>
  <phoneticPr fontId="4"/>
  <dataValidations count="1">
    <dataValidation type="list" allowBlank="1" showInputMessage="1" showErrorMessage="1" sqref="B4:B33" xr:uid="{00000000-0002-0000-0300-000000000000}">
      <formula1>"看板,準主力,不人気,新商品"</formula1>
    </dataValidation>
  </dataValidation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3"/>
  <sheetViews>
    <sheetView workbookViewId="0">
      <pane ySplit="3" topLeftCell="A4" activePane="bottomLeft" state="frozen"/>
      <selection pane="bottomLeft" activeCell="A7" sqref="A7"/>
    </sheetView>
  </sheetViews>
  <sheetFormatPr defaultRowHeight="13.2"/>
  <cols>
    <col min="1" max="1" width="20" customWidth="1"/>
    <col min="2" max="2" width="16" style="13" customWidth="1"/>
    <col min="3" max="3" width="16" customWidth="1"/>
    <col min="4" max="5" width="12" customWidth="1"/>
    <col min="6" max="6" width="12" style="13" customWidth="1"/>
    <col min="7" max="7" width="16" customWidth="1"/>
    <col min="8" max="8" width="20" customWidth="1"/>
    <col min="9" max="9" width="14" style="26" customWidth="1"/>
    <col min="10" max="10" width="26" customWidth="1"/>
  </cols>
  <sheetData>
    <row r="1" spans="1:10">
      <c r="A1" s="12" t="s">
        <v>40</v>
      </c>
    </row>
    <row r="3" spans="1:10" s="21" customFormat="1">
      <c r="A3" s="22" t="s">
        <v>41</v>
      </c>
      <c r="B3" s="30" t="s">
        <v>42</v>
      </c>
      <c r="C3" s="22" t="s">
        <v>43</v>
      </c>
      <c r="D3" s="22" t="s">
        <v>44</v>
      </c>
      <c r="E3" s="22" t="s">
        <v>45</v>
      </c>
      <c r="F3" s="30" t="s">
        <v>21</v>
      </c>
      <c r="G3" s="22" t="s">
        <v>46</v>
      </c>
      <c r="H3" s="22" t="s">
        <v>47</v>
      </c>
      <c r="I3" s="27" t="s">
        <v>48</v>
      </c>
      <c r="J3" s="22" t="s">
        <v>49</v>
      </c>
    </row>
    <row r="4" spans="1:10">
      <c r="A4" s="3" t="s">
        <v>50</v>
      </c>
      <c r="B4" s="31">
        <v>800000</v>
      </c>
      <c r="C4" s="3">
        <v>1.5</v>
      </c>
      <c r="D4" s="3">
        <v>200</v>
      </c>
      <c r="E4" s="3">
        <v>26</v>
      </c>
      <c r="F4" s="31">
        <v>1100</v>
      </c>
      <c r="G4" s="1">
        <f t="shared" ref="G4:G43" si="0">(C4*D4*E4)/60</f>
        <v>130</v>
      </c>
      <c r="H4" s="10">
        <f t="shared" ref="H4:H42" si="1">G4*F4*12</f>
        <v>1716000</v>
      </c>
      <c r="I4" s="28">
        <f t="shared" ref="I4:I43" si="2">IF(H4=0,"",B4/H4*12)</f>
        <v>5.5944055944055942</v>
      </c>
      <c r="J4" s="3" t="s">
        <v>51</v>
      </c>
    </row>
    <row r="5" spans="1:10">
      <c r="A5" s="3" t="s">
        <v>52</v>
      </c>
      <c r="B5" s="31">
        <v>1500000</v>
      </c>
      <c r="C5" s="3">
        <v>2</v>
      </c>
      <c r="D5" s="3">
        <v>120</v>
      </c>
      <c r="E5" s="3">
        <v>26</v>
      </c>
      <c r="F5" s="31">
        <v>1100</v>
      </c>
      <c r="G5" s="1">
        <f t="shared" si="0"/>
        <v>104</v>
      </c>
      <c r="H5" s="10">
        <f t="shared" si="1"/>
        <v>1372800</v>
      </c>
      <c r="I5" s="28">
        <f t="shared" si="2"/>
        <v>13.111888111888113</v>
      </c>
      <c r="J5" s="3" t="s">
        <v>53</v>
      </c>
    </row>
    <row r="6" spans="1:10">
      <c r="A6" s="3" t="s">
        <v>54</v>
      </c>
      <c r="B6" s="31">
        <v>1200000</v>
      </c>
      <c r="C6" s="3">
        <v>1</v>
      </c>
      <c r="D6" s="3">
        <v>180</v>
      </c>
      <c r="E6" s="3">
        <v>26</v>
      </c>
      <c r="F6" s="31">
        <v>1200</v>
      </c>
      <c r="G6" s="1">
        <f t="shared" si="0"/>
        <v>78</v>
      </c>
      <c r="H6" s="10">
        <f t="shared" si="1"/>
        <v>1123200</v>
      </c>
      <c r="I6" s="28">
        <f t="shared" si="2"/>
        <v>12.820512820512821</v>
      </c>
      <c r="J6" s="3" t="s">
        <v>55</v>
      </c>
    </row>
    <row r="7" spans="1:10">
      <c r="A7" s="25"/>
      <c r="B7" s="33"/>
      <c r="C7" s="9"/>
      <c r="D7" s="9"/>
      <c r="E7" s="9"/>
      <c r="F7" s="32"/>
      <c r="G7" s="1">
        <f t="shared" si="0"/>
        <v>0</v>
      </c>
      <c r="H7" s="10">
        <f t="shared" si="1"/>
        <v>0</v>
      </c>
      <c r="I7" s="28" t="str">
        <f t="shared" si="2"/>
        <v/>
      </c>
      <c r="J7" s="9"/>
    </row>
    <row r="8" spans="1:10">
      <c r="A8" s="25"/>
      <c r="B8" s="33"/>
      <c r="C8" s="9"/>
      <c r="D8" s="9"/>
      <c r="E8" s="9"/>
      <c r="F8" s="32"/>
      <c r="G8" s="1">
        <f t="shared" si="0"/>
        <v>0</v>
      </c>
      <c r="H8" s="10">
        <f t="shared" si="1"/>
        <v>0</v>
      </c>
      <c r="I8" s="28" t="str">
        <f t="shared" si="2"/>
        <v/>
      </c>
      <c r="J8" s="9"/>
    </row>
    <row r="9" spans="1:10">
      <c r="A9" s="25"/>
      <c r="B9" s="33"/>
      <c r="C9" s="9"/>
      <c r="D9" s="9"/>
      <c r="E9" s="9"/>
      <c r="F9" s="32"/>
      <c r="G9" s="1">
        <f t="shared" si="0"/>
        <v>0</v>
      </c>
      <c r="H9" s="10">
        <f t="shared" si="1"/>
        <v>0</v>
      </c>
      <c r="I9" s="28" t="str">
        <f t="shared" si="2"/>
        <v/>
      </c>
      <c r="J9" s="9"/>
    </row>
    <row r="10" spans="1:10">
      <c r="A10" s="25"/>
      <c r="B10" s="33"/>
      <c r="C10" s="9"/>
      <c r="D10" s="9"/>
      <c r="E10" s="9"/>
      <c r="F10" s="32"/>
      <c r="G10" s="1">
        <f t="shared" si="0"/>
        <v>0</v>
      </c>
      <c r="H10" s="10">
        <f t="shared" si="1"/>
        <v>0</v>
      </c>
      <c r="I10" s="28" t="str">
        <f t="shared" si="2"/>
        <v/>
      </c>
      <c r="J10" s="9"/>
    </row>
    <row r="11" spans="1:10">
      <c r="A11" s="25"/>
      <c r="B11" s="33"/>
      <c r="C11" s="9"/>
      <c r="D11" s="9"/>
      <c r="E11" s="9"/>
      <c r="F11" s="32"/>
      <c r="G11" s="1">
        <f t="shared" si="0"/>
        <v>0</v>
      </c>
      <c r="H11" s="10">
        <f t="shared" si="1"/>
        <v>0</v>
      </c>
      <c r="I11" s="28" t="str">
        <f t="shared" si="2"/>
        <v/>
      </c>
      <c r="J11" s="9"/>
    </row>
    <row r="12" spans="1:10">
      <c r="A12" s="25"/>
      <c r="B12" s="33"/>
      <c r="C12" s="9"/>
      <c r="D12" s="9"/>
      <c r="E12" s="9"/>
      <c r="F12" s="32"/>
      <c r="G12" s="1">
        <f t="shared" si="0"/>
        <v>0</v>
      </c>
      <c r="H12" s="10">
        <f t="shared" si="1"/>
        <v>0</v>
      </c>
      <c r="I12" s="28" t="str">
        <f t="shared" si="2"/>
        <v/>
      </c>
      <c r="J12" s="9"/>
    </row>
    <row r="13" spans="1:10">
      <c r="A13" s="25"/>
      <c r="B13" s="33"/>
      <c r="C13" s="9"/>
      <c r="D13" s="9"/>
      <c r="E13" s="9"/>
      <c r="F13" s="32"/>
      <c r="G13" s="1">
        <f t="shared" si="0"/>
        <v>0</v>
      </c>
      <c r="H13" s="10">
        <f t="shared" si="1"/>
        <v>0</v>
      </c>
      <c r="I13" s="28" t="str">
        <f t="shared" si="2"/>
        <v/>
      </c>
      <c r="J13" s="9"/>
    </row>
    <row r="14" spans="1:10">
      <c r="A14" s="25"/>
      <c r="B14" s="33"/>
      <c r="C14" s="9"/>
      <c r="D14" s="9"/>
      <c r="E14" s="9"/>
      <c r="F14" s="32"/>
      <c r="G14" s="1">
        <f t="shared" si="0"/>
        <v>0</v>
      </c>
      <c r="H14" s="10">
        <f t="shared" si="1"/>
        <v>0</v>
      </c>
      <c r="I14" s="28" t="str">
        <f t="shared" si="2"/>
        <v/>
      </c>
      <c r="J14" s="9"/>
    </row>
    <row r="15" spans="1:10">
      <c r="A15" s="25"/>
      <c r="B15" s="33"/>
      <c r="C15" s="9"/>
      <c r="D15" s="9"/>
      <c r="E15" s="9"/>
      <c r="F15" s="32"/>
      <c r="G15" s="1">
        <f t="shared" si="0"/>
        <v>0</v>
      </c>
      <c r="H15" s="10">
        <f t="shared" si="1"/>
        <v>0</v>
      </c>
      <c r="I15" s="28" t="str">
        <f t="shared" si="2"/>
        <v/>
      </c>
      <c r="J15" s="9"/>
    </row>
    <row r="16" spans="1:10">
      <c r="A16" s="25"/>
      <c r="B16" s="33"/>
      <c r="C16" s="9"/>
      <c r="D16" s="9"/>
      <c r="E16" s="9"/>
      <c r="F16" s="32"/>
      <c r="G16" s="1">
        <f t="shared" si="0"/>
        <v>0</v>
      </c>
      <c r="H16" s="10">
        <f t="shared" si="1"/>
        <v>0</v>
      </c>
      <c r="I16" s="28" t="str">
        <f t="shared" si="2"/>
        <v/>
      </c>
      <c r="J16" s="9"/>
    </row>
    <row r="17" spans="1:10">
      <c r="A17" s="25"/>
      <c r="B17" s="33"/>
      <c r="C17" s="9"/>
      <c r="D17" s="9"/>
      <c r="E17" s="9"/>
      <c r="F17" s="32"/>
      <c r="G17" s="1">
        <f t="shared" si="0"/>
        <v>0</v>
      </c>
      <c r="H17" s="10">
        <f t="shared" si="1"/>
        <v>0</v>
      </c>
      <c r="I17" s="28" t="str">
        <f t="shared" si="2"/>
        <v/>
      </c>
      <c r="J17" s="9"/>
    </row>
    <row r="18" spans="1:10">
      <c r="A18" s="25"/>
      <c r="B18" s="33"/>
      <c r="C18" s="9"/>
      <c r="D18" s="9"/>
      <c r="E18" s="9"/>
      <c r="F18" s="32"/>
      <c r="G18" s="1">
        <f t="shared" si="0"/>
        <v>0</v>
      </c>
      <c r="H18" s="10">
        <f t="shared" si="1"/>
        <v>0</v>
      </c>
      <c r="I18" s="28" t="str">
        <f t="shared" si="2"/>
        <v/>
      </c>
      <c r="J18" s="9"/>
    </row>
    <row r="19" spans="1:10">
      <c r="A19" s="25"/>
      <c r="B19" s="33"/>
      <c r="C19" s="9"/>
      <c r="D19" s="9"/>
      <c r="E19" s="9"/>
      <c r="F19" s="32"/>
      <c r="G19" s="1">
        <f t="shared" si="0"/>
        <v>0</v>
      </c>
      <c r="H19" s="10">
        <f t="shared" si="1"/>
        <v>0</v>
      </c>
      <c r="I19" s="28" t="str">
        <f t="shared" si="2"/>
        <v/>
      </c>
      <c r="J19" s="9"/>
    </row>
    <row r="20" spans="1:10">
      <c r="A20" s="25"/>
      <c r="B20" s="33"/>
      <c r="C20" s="9"/>
      <c r="D20" s="9"/>
      <c r="E20" s="9"/>
      <c r="F20" s="32"/>
      <c r="G20" s="1">
        <f t="shared" si="0"/>
        <v>0</v>
      </c>
      <c r="H20" s="10">
        <f t="shared" si="1"/>
        <v>0</v>
      </c>
      <c r="I20" s="28" t="str">
        <f t="shared" si="2"/>
        <v/>
      </c>
      <c r="J20" s="9"/>
    </row>
    <row r="21" spans="1:10">
      <c r="A21" s="25"/>
      <c r="B21" s="33"/>
      <c r="C21" s="9"/>
      <c r="D21" s="9"/>
      <c r="E21" s="9"/>
      <c r="F21" s="32"/>
      <c r="G21" s="1">
        <f t="shared" si="0"/>
        <v>0</v>
      </c>
      <c r="H21" s="10">
        <f t="shared" si="1"/>
        <v>0</v>
      </c>
      <c r="I21" s="28" t="str">
        <f t="shared" si="2"/>
        <v/>
      </c>
      <c r="J21" s="9"/>
    </row>
    <row r="22" spans="1:10">
      <c r="A22" s="25"/>
      <c r="B22" s="33"/>
      <c r="C22" s="9"/>
      <c r="D22" s="9"/>
      <c r="E22" s="9"/>
      <c r="F22" s="32"/>
      <c r="G22" s="1">
        <f t="shared" si="0"/>
        <v>0</v>
      </c>
      <c r="H22" s="10">
        <f t="shared" si="1"/>
        <v>0</v>
      </c>
      <c r="I22" s="28" t="str">
        <f t="shared" si="2"/>
        <v/>
      </c>
      <c r="J22" s="9"/>
    </row>
    <row r="23" spans="1:10">
      <c r="A23" s="25"/>
      <c r="B23" s="33"/>
      <c r="C23" s="9"/>
      <c r="D23" s="9"/>
      <c r="E23" s="9"/>
      <c r="F23" s="32"/>
      <c r="G23" s="1">
        <f t="shared" si="0"/>
        <v>0</v>
      </c>
      <c r="H23" s="10">
        <f t="shared" si="1"/>
        <v>0</v>
      </c>
      <c r="I23" s="28" t="str">
        <f t="shared" si="2"/>
        <v/>
      </c>
      <c r="J23" s="9"/>
    </row>
    <row r="24" spans="1:10">
      <c r="A24" s="25"/>
      <c r="B24" s="33"/>
      <c r="C24" s="9"/>
      <c r="D24" s="9"/>
      <c r="E24" s="9"/>
      <c r="F24" s="32"/>
      <c r="G24" s="1">
        <f t="shared" si="0"/>
        <v>0</v>
      </c>
      <c r="H24" s="10">
        <f t="shared" si="1"/>
        <v>0</v>
      </c>
      <c r="I24" s="28" t="str">
        <f t="shared" si="2"/>
        <v/>
      </c>
      <c r="J24" s="9"/>
    </row>
    <row r="25" spans="1:10">
      <c r="A25" s="25"/>
      <c r="B25" s="33"/>
      <c r="C25" s="9"/>
      <c r="D25" s="9"/>
      <c r="E25" s="9"/>
      <c r="F25" s="32"/>
      <c r="G25" s="1">
        <f t="shared" si="0"/>
        <v>0</v>
      </c>
      <c r="H25" s="10">
        <f t="shared" si="1"/>
        <v>0</v>
      </c>
      <c r="I25" s="28" t="str">
        <f t="shared" si="2"/>
        <v/>
      </c>
      <c r="J25" s="9"/>
    </row>
    <row r="26" spans="1:10">
      <c r="A26" s="25"/>
      <c r="B26" s="33"/>
      <c r="C26" s="9"/>
      <c r="D26" s="9"/>
      <c r="E26" s="9"/>
      <c r="F26" s="32"/>
      <c r="G26" s="1">
        <f t="shared" si="0"/>
        <v>0</v>
      </c>
      <c r="H26" s="10">
        <f t="shared" si="1"/>
        <v>0</v>
      </c>
      <c r="I26" s="28" t="str">
        <f t="shared" si="2"/>
        <v/>
      </c>
      <c r="J26" s="9"/>
    </row>
    <row r="27" spans="1:10">
      <c r="A27" s="25"/>
      <c r="B27" s="33"/>
      <c r="C27" s="9"/>
      <c r="D27" s="9"/>
      <c r="E27" s="9"/>
      <c r="F27" s="32"/>
      <c r="G27" s="1">
        <f t="shared" si="0"/>
        <v>0</v>
      </c>
      <c r="H27" s="10">
        <f t="shared" si="1"/>
        <v>0</v>
      </c>
      <c r="I27" s="28" t="str">
        <f t="shared" si="2"/>
        <v/>
      </c>
      <c r="J27" s="9"/>
    </row>
    <row r="28" spans="1:10">
      <c r="A28" s="25"/>
      <c r="B28" s="33"/>
      <c r="C28" s="9"/>
      <c r="D28" s="9"/>
      <c r="E28" s="9"/>
      <c r="F28" s="32"/>
      <c r="G28" s="1">
        <f t="shared" si="0"/>
        <v>0</v>
      </c>
      <c r="H28" s="10">
        <f t="shared" si="1"/>
        <v>0</v>
      </c>
      <c r="I28" s="28" t="str">
        <f t="shared" si="2"/>
        <v/>
      </c>
      <c r="J28" s="9"/>
    </row>
    <row r="29" spans="1:10">
      <c r="A29" s="25"/>
      <c r="B29" s="33"/>
      <c r="C29" s="9"/>
      <c r="D29" s="9"/>
      <c r="E29" s="9"/>
      <c r="F29" s="32"/>
      <c r="G29" s="1">
        <f t="shared" si="0"/>
        <v>0</v>
      </c>
      <c r="H29" s="10">
        <f t="shared" si="1"/>
        <v>0</v>
      </c>
      <c r="I29" s="28" t="str">
        <f t="shared" si="2"/>
        <v/>
      </c>
      <c r="J29" s="9"/>
    </row>
    <row r="30" spans="1:10">
      <c r="A30" s="25"/>
      <c r="B30" s="33"/>
      <c r="C30" s="9"/>
      <c r="D30" s="9"/>
      <c r="E30" s="9"/>
      <c r="F30" s="32"/>
      <c r="G30" s="1">
        <f t="shared" si="0"/>
        <v>0</v>
      </c>
      <c r="H30" s="10">
        <f t="shared" si="1"/>
        <v>0</v>
      </c>
      <c r="I30" s="28" t="str">
        <f t="shared" si="2"/>
        <v/>
      </c>
      <c r="J30" s="9"/>
    </row>
    <row r="31" spans="1:10">
      <c r="A31" s="25"/>
      <c r="B31" s="33"/>
      <c r="C31" s="9"/>
      <c r="D31" s="9"/>
      <c r="E31" s="9"/>
      <c r="F31" s="32"/>
      <c r="G31" s="1">
        <f t="shared" si="0"/>
        <v>0</v>
      </c>
      <c r="H31" s="10">
        <f t="shared" si="1"/>
        <v>0</v>
      </c>
      <c r="I31" s="28" t="str">
        <f t="shared" si="2"/>
        <v/>
      </c>
      <c r="J31" s="9"/>
    </row>
    <row r="32" spans="1:10">
      <c r="A32" s="25"/>
      <c r="B32" s="33"/>
      <c r="C32" s="9"/>
      <c r="D32" s="9"/>
      <c r="E32" s="9"/>
      <c r="F32" s="32"/>
      <c r="G32" s="1">
        <f t="shared" si="0"/>
        <v>0</v>
      </c>
      <c r="H32" s="10">
        <f t="shared" si="1"/>
        <v>0</v>
      </c>
      <c r="I32" s="28" t="str">
        <f t="shared" si="2"/>
        <v/>
      </c>
      <c r="J32" s="9"/>
    </row>
    <row r="33" spans="1:10">
      <c r="A33" s="25"/>
      <c r="B33" s="33"/>
      <c r="C33" s="9"/>
      <c r="D33" s="9"/>
      <c r="E33" s="9"/>
      <c r="F33" s="32"/>
      <c r="G33" s="1">
        <f t="shared" si="0"/>
        <v>0</v>
      </c>
      <c r="H33" s="10">
        <f t="shared" si="1"/>
        <v>0</v>
      </c>
      <c r="I33" s="28" t="str">
        <f t="shared" si="2"/>
        <v/>
      </c>
      <c r="J33" s="9"/>
    </row>
    <row r="34" spans="1:10">
      <c r="A34" s="25"/>
      <c r="B34" s="33"/>
      <c r="C34" s="9"/>
      <c r="D34" s="9"/>
      <c r="E34" s="9"/>
      <c r="F34" s="32"/>
      <c r="G34" s="7">
        <f t="shared" si="0"/>
        <v>0</v>
      </c>
      <c r="H34" s="10">
        <f t="shared" si="1"/>
        <v>0</v>
      </c>
      <c r="I34" s="29" t="str">
        <f t="shared" si="2"/>
        <v/>
      </c>
      <c r="J34" s="9"/>
    </row>
    <row r="35" spans="1:10">
      <c r="A35" s="25"/>
      <c r="B35" s="33"/>
      <c r="C35" s="9"/>
      <c r="D35" s="9"/>
      <c r="E35" s="9"/>
      <c r="F35" s="32"/>
      <c r="G35" s="7">
        <f t="shared" si="0"/>
        <v>0</v>
      </c>
      <c r="H35" s="10">
        <f t="shared" si="1"/>
        <v>0</v>
      </c>
      <c r="I35" s="29" t="str">
        <f t="shared" si="2"/>
        <v/>
      </c>
      <c r="J35" s="9"/>
    </row>
    <row r="36" spans="1:10">
      <c r="A36" s="25"/>
      <c r="B36" s="33"/>
      <c r="C36" s="9"/>
      <c r="D36" s="9"/>
      <c r="E36" s="9"/>
      <c r="F36" s="32"/>
      <c r="G36" s="7">
        <f t="shared" si="0"/>
        <v>0</v>
      </c>
      <c r="H36" s="10">
        <f t="shared" si="1"/>
        <v>0</v>
      </c>
      <c r="I36" s="29" t="str">
        <f t="shared" si="2"/>
        <v/>
      </c>
      <c r="J36" s="9"/>
    </row>
    <row r="37" spans="1:10">
      <c r="A37" s="25"/>
      <c r="B37" s="33"/>
      <c r="C37" s="9"/>
      <c r="D37" s="9"/>
      <c r="E37" s="9"/>
      <c r="F37" s="32"/>
      <c r="G37" s="7">
        <f t="shared" si="0"/>
        <v>0</v>
      </c>
      <c r="H37" s="10">
        <f t="shared" si="1"/>
        <v>0</v>
      </c>
      <c r="I37" s="29" t="str">
        <f t="shared" si="2"/>
        <v/>
      </c>
      <c r="J37" s="9"/>
    </row>
    <row r="38" spans="1:10">
      <c r="A38" s="25"/>
      <c r="B38" s="33"/>
      <c r="C38" s="9"/>
      <c r="D38" s="9"/>
      <c r="E38" s="9"/>
      <c r="F38" s="32"/>
      <c r="G38" s="7">
        <f t="shared" si="0"/>
        <v>0</v>
      </c>
      <c r="H38" s="10">
        <f t="shared" si="1"/>
        <v>0</v>
      </c>
      <c r="I38" s="29" t="str">
        <f t="shared" si="2"/>
        <v/>
      </c>
      <c r="J38" s="9"/>
    </row>
    <row r="39" spans="1:10">
      <c r="A39" s="25"/>
      <c r="B39" s="33"/>
      <c r="C39" s="9"/>
      <c r="D39" s="9"/>
      <c r="E39" s="9"/>
      <c r="F39" s="32"/>
      <c r="G39" s="7">
        <f t="shared" si="0"/>
        <v>0</v>
      </c>
      <c r="H39" s="10">
        <f t="shared" si="1"/>
        <v>0</v>
      </c>
      <c r="I39" s="29" t="str">
        <f t="shared" si="2"/>
        <v/>
      </c>
      <c r="J39" s="9"/>
    </row>
    <row r="40" spans="1:10">
      <c r="A40" s="25"/>
      <c r="B40" s="33"/>
      <c r="C40" s="9"/>
      <c r="D40" s="9"/>
      <c r="E40" s="9"/>
      <c r="F40" s="32"/>
      <c r="G40" s="7">
        <f t="shared" si="0"/>
        <v>0</v>
      </c>
      <c r="H40" s="10">
        <f t="shared" si="1"/>
        <v>0</v>
      </c>
      <c r="I40" s="29" t="str">
        <f t="shared" si="2"/>
        <v/>
      </c>
      <c r="J40" s="9"/>
    </row>
    <row r="41" spans="1:10">
      <c r="A41" s="25"/>
      <c r="B41" s="33"/>
      <c r="C41" s="9"/>
      <c r="D41" s="9"/>
      <c r="E41" s="9"/>
      <c r="F41" s="32"/>
      <c r="G41" s="7">
        <f t="shared" si="0"/>
        <v>0</v>
      </c>
      <c r="H41" s="10">
        <f t="shared" si="1"/>
        <v>0</v>
      </c>
      <c r="I41" s="29" t="str">
        <f t="shared" si="2"/>
        <v/>
      </c>
      <c r="J41" s="9"/>
    </row>
    <row r="42" spans="1:10">
      <c r="A42" s="25"/>
      <c r="B42" s="33"/>
      <c r="C42" s="9"/>
      <c r="D42" s="9"/>
      <c r="E42" s="9"/>
      <c r="F42" s="32"/>
      <c r="G42" s="7">
        <f t="shared" si="0"/>
        <v>0</v>
      </c>
      <c r="H42" s="10">
        <f t="shared" si="1"/>
        <v>0</v>
      </c>
      <c r="I42" s="29" t="str">
        <f t="shared" si="2"/>
        <v/>
      </c>
      <c r="J42" s="9"/>
    </row>
    <row r="43" spans="1:10">
      <c r="A43" s="25"/>
      <c r="B43" s="33"/>
      <c r="C43" s="9"/>
      <c r="D43" s="9"/>
      <c r="E43" s="9"/>
      <c r="F43" s="32"/>
      <c r="G43" s="7">
        <f t="shared" si="0"/>
        <v>0</v>
      </c>
      <c r="H43" s="10">
        <f>G43*F43*12</f>
        <v>0</v>
      </c>
      <c r="I43" s="29" t="str">
        <f t="shared" si="2"/>
        <v/>
      </c>
      <c r="J43" s="9"/>
    </row>
  </sheetData>
  <phoneticPr fontId="4"/>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pane ySplit="2" topLeftCell="A3" activePane="bottomLeft" state="frozen"/>
      <selection pane="bottomLeft" activeCell="A11" sqref="A11"/>
    </sheetView>
  </sheetViews>
  <sheetFormatPr defaultRowHeight="13.2"/>
  <cols>
    <col min="1" max="1" width="40" customWidth="1"/>
    <col min="2" max="2" width="20" customWidth="1"/>
  </cols>
  <sheetData>
    <row r="1" spans="1:2">
      <c r="A1" s="12" t="s">
        <v>56</v>
      </c>
    </row>
    <row r="3" spans="1:2">
      <c r="A3" s="2" t="s">
        <v>57</v>
      </c>
      <c r="B3" s="5">
        <v>500000</v>
      </c>
    </row>
    <row r="4" spans="1:2">
      <c r="A4" s="2" t="s">
        <v>58</v>
      </c>
      <c r="B4" s="4">
        <f>B3*6</f>
        <v>3000000</v>
      </c>
    </row>
    <row r="5" spans="1:2">
      <c r="A5" s="2" t="s">
        <v>59</v>
      </c>
      <c r="B5" s="5">
        <v>2300000</v>
      </c>
    </row>
    <row r="6" spans="1:2">
      <c r="A6" s="2" t="s">
        <v>60</v>
      </c>
      <c r="B6" s="6">
        <v>0.5</v>
      </c>
    </row>
    <row r="7" spans="1:2">
      <c r="A7" s="2" t="s">
        <v>61</v>
      </c>
      <c r="B7" s="4">
        <f>B5*B6</f>
        <v>1150000</v>
      </c>
    </row>
    <row r="8" spans="1:2">
      <c r="A8" s="2" t="s">
        <v>62</v>
      </c>
      <c r="B8" s="5">
        <v>500000</v>
      </c>
    </row>
    <row r="9" spans="1:2">
      <c r="A9" s="2" t="s">
        <v>63</v>
      </c>
      <c r="B9" s="4">
        <f>B4+B5-B7-B8</f>
        <v>3650000</v>
      </c>
    </row>
  </sheetData>
  <phoneticPr fontId="4"/>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
  <sheetViews>
    <sheetView workbookViewId="0">
      <pane ySplit="3" topLeftCell="A4" activePane="bottomLeft" state="frozen"/>
      <selection pane="bottomLeft" activeCell="E10" sqref="E10"/>
    </sheetView>
  </sheetViews>
  <sheetFormatPr defaultRowHeight="13.2"/>
  <cols>
    <col min="1" max="1" width="25.21875" bestFit="1" customWidth="1"/>
    <col min="2" max="2" width="36" customWidth="1"/>
    <col min="3" max="5" width="12" customWidth="1"/>
    <col min="6" max="6" width="36" customWidth="1"/>
  </cols>
  <sheetData>
    <row r="1" spans="1:6">
      <c r="A1" s="34" t="s">
        <v>64</v>
      </c>
      <c r="B1" s="35"/>
    </row>
    <row r="3" spans="1:6" s="21" customFormat="1">
      <c r="A3" s="22" t="s">
        <v>65</v>
      </c>
      <c r="B3" s="22" t="s">
        <v>41</v>
      </c>
      <c r="C3" s="22" t="s">
        <v>66</v>
      </c>
      <c r="D3" s="22" t="s">
        <v>67</v>
      </c>
      <c r="E3" s="22" t="s">
        <v>68</v>
      </c>
      <c r="F3" s="22" t="s">
        <v>69</v>
      </c>
    </row>
    <row r="4" spans="1:6">
      <c r="A4" s="11" t="s">
        <v>70</v>
      </c>
      <c r="B4" s="3" t="s">
        <v>71</v>
      </c>
      <c r="C4" s="3"/>
      <c r="D4" s="3"/>
      <c r="E4" s="3"/>
      <c r="F4" s="3"/>
    </row>
    <row r="5" spans="1:6">
      <c r="A5" s="11" t="s">
        <v>70</v>
      </c>
      <c r="B5" s="3" t="s">
        <v>72</v>
      </c>
      <c r="C5" s="3"/>
      <c r="D5" s="3"/>
      <c r="E5" s="3"/>
      <c r="F5" s="3"/>
    </row>
    <row r="6" spans="1:6">
      <c r="A6" s="11" t="s">
        <v>70</v>
      </c>
      <c r="B6" s="3" t="s">
        <v>73</v>
      </c>
      <c r="C6" s="3"/>
      <c r="D6" s="3"/>
      <c r="E6" s="3"/>
      <c r="F6" s="3"/>
    </row>
    <row r="7" spans="1:6">
      <c r="A7" s="11" t="s">
        <v>74</v>
      </c>
      <c r="B7" s="3" t="s">
        <v>75</v>
      </c>
      <c r="C7" s="3"/>
      <c r="D7" s="3"/>
      <c r="E7" s="3"/>
      <c r="F7" s="3"/>
    </row>
    <row r="8" spans="1:6">
      <c r="A8" s="11" t="s">
        <v>74</v>
      </c>
      <c r="B8" s="3" t="s">
        <v>76</v>
      </c>
      <c r="C8" s="3"/>
      <c r="D8" s="3"/>
      <c r="E8" s="3"/>
      <c r="F8" s="3"/>
    </row>
    <row r="9" spans="1:6">
      <c r="A9" s="11" t="s">
        <v>77</v>
      </c>
      <c r="B9" s="3" t="s">
        <v>78</v>
      </c>
      <c r="C9" s="3"/>
      <c r="D9" s="3"/>
      <c r="E9" s="3"/>
      <c r="F9" s="3"/>
    </row>
    <row r="10" spans="1:6">
      <c r="A10" s="11" t="s">
        <v>79</v>
      </c>
      <c r="B10" s="3" t="s">
        <v>80</v>
      </c>
      <c r="C10" s="3"/>
      <c r="D10" s="3"/>
      <c r="E10" s="3"/>
      <c r="F10" s="3"/>
    </row>
  </sheetData>
  <phoneticPr fontId="4"/>
  <dataValidations count="1">
    <dataValidation type="list" allowBlank="1" showInputMessage="1" showErrorMessage="1" sqref="E4:E10" xr:uid="{00000000-0002-0000-0600-000000000000}">
      <formula1>"未着手,進行中,完了"</formula1>
    </dataValidation>
  </dataValidation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3"/>
  <sheetViews>
    <sheetView workbookViewId="0">
      <pane ySplit="3" topLeftCell="A4" activePane="bottomLeft" state="frozen"/>
      <selection pane="bottomLeft" activeCell="A4" sqref="A4"/>
    </sheetView>
  </sheetViews>
  <sheetFormatPr defaultRowHeight="13.2"/>
  <cols>
    <col min="1" max="1" width="22" customWidth="1"/>
    <col min="2" max="3" width="16" customWidth="1"/>
    <col min="4" max="5" width="12" customWidth="1"/>
    <col min="6" max="6" width="12" style="13" customWidth="1"/>
    <col min="7" max="7" width="16" customWidth="1"/>
    <col min="8" max="8" width="20" style="13" customWidth="1"/>
    <col min="9" max="9" width="26" customWidth="1"/>
  </cols>
  <sheetData>
    <row r="1" spans="1:9">
      <c r="A1" s="19" t="s">
        <v>102</v>
      </c>
    </row>
    <row r="3" spans="1:9" s="21" customFormat="1">
      <c r="A3" s="20" t="s">
        <v>81</v>
      </c>
      <c r="B3" s="20" t="s">
        <v>82</v>
      </c>
      <c r="C3" s="20" t="s">
        <v>83</v>
      </c>
      <c r="D3" s="20" t="s">
        <v>44</v>
      </c>
      <c r="E3" s="20" t="s">
        <v>45</v>
      </c>
      <c r="F3" s="30" t="s">
        <v>21</v>
      </c>
      <c r="G3" s="20" t="s">
        <v>84</v>
      </c>
      <c r="H3" s="30" t="s">
        <v>85</v>
      </c>
      <c r="I3" s="20" t="s">
        <v>49</v>
      </c>
    </row>
    <row r="4" spans="1:9">
      <c r="A4" s="9"/>
      <c r="B4" s="9"/>
      <c r="C4" s="9"/>
      <c r="D4" s="9"/>
      <c r="E4" s="9"/>
      <c r="F4" s="32"/>
      <c r="G4" s="7">
        <f t="shared" ref="G4:G33" si="0">(C4*D4*E4)/60</f>
        <v>0</v>
      </c>
      <c r="H4" s="17">
        <f t="shared" ref="H4:H33" si="1">G4*F4*12</f>
        <v>0</v>
      </c>
      <c r="I4" s="9"/>
    </row>
    <row r="5" spans="1:9">
      <c r="A5" s="9"/>
      <c r="B5" s="9"/>
      <c r="C5" s="9"/>
      <c r="D5" s="9"/>
      <c r="E5" s="9"/>
      <c r="F5" s="32"/>
      <c r="G5" s="7">
        <f t="shared" si="0"/>
        <v>0</v>
      </c>
      <c r="H5" s="17">
        <f t="shared" si="1"/>
        <v>0</v>
      </c>
      <c r="I5" s="9"/>
    </row>
    <row r="6" spans="1:9">
      <c r="A6" s="9"/>
      <c r="B6" s="9"/>
      <c r="C6" s="9"/>
      <c r="D6" s="9"/>
      <c r="E6" s="9"/>
      <c r="F6" s="32"/>
      <c r="G6" s="7">
        <f t="shared" si="0"/>
        <v>0</v>
      </c>
      <c r="H6" s="17">
        <f t="shared" si="1"/>
        <v>0</v>
      </c>
      <c r="I6" s="9"/>
    </row>
    <row r="7" spans="1:9">
      <c r="A7" s="9"/>
      <c r="B7" s="9"/>
      <c r="C7" s="9"/>
      <c r="D7" s="9"/>
      <c r="E7" s="9"/>
      <c r="F7" s="32"/>
      <c r="G7" s="7">
        <f t="shared" si="0"/>
        <v>0</v>
      </c>
      <c r="H7" s="17">
        <f t="shared" si="1"/>
        <v>0</v>
      </c>
      <c r="I7" s="9"/>
    </row>
    <row r="8" spans="1:9">
      <c r="A8" s="9"/>
      <c r="B8" s="9"/>
      <c r="C8" s="9"/>
      <c r="D8" s="9"/>
      <c r="E8" s="9"/>
      <c r="F8" s="32"/>
      <c r="G8" s="7">
        <f t="shared" si="0"/>
        <v>0</v>
      </c>
      <c r="H8" s="17">
        <f t="shared" si="1"/>
        <v>0</v>
      </c>
      <c r="I8" s="9"/>
    </row>
    <row r="9" spans="1:9">
      <c r="A9" s="9"/>
      <c r="B9" s="9"/>
      <c r="C9" s="9"/>
      <c r="D9" s="9"/>
      <c r="E9" s="9"/>
      <c r="F9" s="32"/>
      <c r="G9" s="7">
        <f t="shared" si="0"/>
        <v>0</v>
      </c>
      <c r="H9" s="17">
        <f t="shared" si="1"/>
        <v>0</v>
      </c>
      <c r="I9" s="9"/>
    </row>
    <row r="10" spans="1:9">
      <c r="A10" s="9"/>
      <c r="B10" s="9"/>
      <c r="C10" s="9"/>
      <c r="D10" s="9"/>
      <c r="E10" s="9"/>
      <c r="F10" s="32"/>
      <c r="G10" s="7">
        <f t="shared" si="0"/>
        <v>0</v>
      </c>
      <c r="H10" s="17">
        <f t="shared" si="1"/>
        <v>0</v>
      </c>
      <c r="I10" s="9"/>
    </row>
    <row r="11" spans="1:9">
      <c r="A11" s="9"/>
      <c r="B11" s="9"/>
      <c r="C11" s="9"/>
      <c r="D11" s="9"/>
      <c r="E11" s="9"/>
      <c r="F11" s="32"/>
      <c r="G11" s="7">
        <f t="shared" si="0"/>
        <v>0</v>
      </c>
      <c r="H11" s="17">
        <f t="shared" si="1"/>
        <v>0</v>
      </c>
      <c r="I11" s="9"/>
    </row>
    <row r="12" spans="1:9">
      <c r="A12" s="9"/>
      <c r="B12" s="9"/>
      <c r="C12" s="9"/>
      <c r="D12" s="9"/>
      <c r="E12" s="9"/>
      <c r="F12" s="32"/>
      <c r="G12" s="7">
        <f t="shared" si="0"/>
        <v>0</v>
      </c>
      <c r="H12" s="17">
        <f t="shared" si="1"/>
        <v>0</v>
      </c>
      <c r="I12" s="9"/>
    </row>
    <row r="13" spans="1:9">
      <c r="A13" s="9"/>
      <c r="B13" s="9"/>
      <c r="C13" s="9"/>
      <c r="D13" s="9"/>
      <c r="E13" s="9"/>
      <c r="F13" s="32"/>
      <c r="G13" s="7">
        <f t="shared" si="0"/>
        <v>0</v>
      </c>
      <c r="H13" s="17">
        <f t="shared" si="1"/>
        <v>0</v>
      </c>
      <c r="I13" s="9"/>
    </row>
    <row r="14" spans="1:9">
      <c r="A14" s="9"/>
      <c r="B14" s="9"/>
      <c r="C14" s="9"/>
      <c r="D14" s="9"/>
      <c r="E14" s="9"/>
      <c r="F14" s="32"/>
      <c r="G14" s="7">
        <f t="shared" si="0"/>
        <v>0</v>
      </c>
      <c r="H14" s="17">
        <f t="shared" si="1"/>
        <v>0</v>
      </c>
      <c r="I14" s="9"/>
    </row>
    <row r="15" spans="1:9">
      <c r="A15" s="9"/>
      <c r="B15" s="9"/>
      <c r="C15" s="9"/>
      <c r="D15" s="9"/>
      <c r="E15" s="9"/>
      <c r="F15" s="32"/>
      <c r="G15" s="7">
        <f t="shared" si="0"/>
        <v>0</v>
      </c>
      <c r="H15" s="17">
        <f t="shared" si="1"/>
        <v>0</v>
      </c>
      <c r="I15" s="9"/>
    </row>
    <row r="16" spans="1:9">
      <c r="A16" s="9"/>
      <c r="B16" s="9"/>
      <c r="C16" s="9"/>
      <c r="D16" s="9"/>
      <c r="E16" s="9"/>
      <c r="F16" s="32"/>
      <c r="G16" s="7">
        <f t="shared" si="0"/>
        <v>0</v>
      </c>
      <c r="H16" s="17">
        <f t="shared" si="1"/>
        <v>0</v>
      </c>
      <c r="I16" s="9"/>
    </row>
    <row r="17" spans="1:9">
      <c r="A17" s="9"/>
      <c r="B17" s="9"/>
      <c r="C17" s="9"/>
      <c r="D17" s="9"/>
      <c r="E17" s="9"/>
      <c r="F17" s="32"/>
      <c r="G17" s="7">
        <f t="shared" si="0"/>
        <v>0</v>
      </c>
      <c r="H17" s="17">
        <f t="shared" si="1"/>
        <v>0</v>
      </c>
      <c r="I17" s="9"/>
    </row>
    <row r="18" spans="1:9">
      <c r="A18" s="9"/>
      <c r="B18" s="9"/>
      <c r="C18" s="9"/>
      <c r="D18" s="9"/>
      <c r="E18" s="9"/>
      <c r="F18" s="32"/>
      <c r="G18" s="7">
        <f t="shared" si="0"/>
        <v>0</v>
      </c>
      <c r="H18" s="17">
        <f t="shared" si="1"/>
        <v>0</v>
      </c>
      <c r="I18" s="9"/>
    </row>
    <row r="19" spans="1:9">
      <c r="A19" s="9"/>
      <c r="B19" s="9"/>
      <c r="C19" s="9"/>
      <c r="D19" s="9"/>
      <c r="E19" s="9"/>
      <c r="F19" s="32"/>
      <c r="G19" s="7">
        <f t="shared" si="0"/>
        <v>0</v>
      </c>
      <c r="H19" s="17">
        <f t="shared" si="1"/>
        <v>0</v>
      </c>
      <c r="I19" s="9"/>
    </row>
    <row r="20" spans="1:9">
      <c r="A20" s="9"/>
      <c r="B20" s="9"/>
      <c r="C20" s="9"/>
      <c r="D20" s="9"/>
      <c r="E20" s="9"/>
      <c r="F20" s="32"/>
      <c r="G20" s="7">
        <f t="shared" si="0"/>
        <v>0</v>
      </c>
      <c r="H20" s="17">
        <f t="shared" si="1"/>
        <v>0</v>
      </c>
      <c r="I20" s="9"/>
    </row>
    <row r="21" spans="1:9">
      <c r="A21" s="9"/>
      <c r="B21" s="9"/>
      <c r="C21" s="9"/>
      <c r="D21" s="9"/>
      <c r="E21" s="9"/>
      <c r="F21" s="32"/>
      <c r="G21" s="7">
        <f t="shared" si="0"/>
        <v>0</v>
      </c>
      <c r="H21" s="17">
        <f t="shared" si="1"/>
        <v>0</v>
      </c>
      <c r="I21" s="9"/>
    </row>
    <row r="22" spans="1:9">
      <c r="A22" s="9"/>
      <c r="B22" s="9"/>
      <c r="C22" s="9"/>
      <c r="D22" s="9"/>
      <c r="E22" s="9"/>
      <c r="F22" s="32"/>
      <c r="G22" s="7">
        <f t="shared" si="0"/>
        <v>0</v>
      </c>
      <c r="H22" s="17">
        <f t="shared" si="1"/>
        <v>0</v>
      </c>
      <c r="I22" s="9"/>
    </row>
    <row r="23" spans="1:9">
      <c r="A23" s="9"/>
      <c r="B23" s="9"/>
      <c r="C23" s="9"/>
      <c r="D23" s="9"/>
      <c r="E23" s="9"/>
      <c r="F23" s="32"/>
      <c r="G23" s="7">
        <f t="shared" si="0"/>
        <v>0</v>
      </c>
      <c r="H23" s="17">
        <f t="shared" si="1"/>
        <v>0</v>
      </c>
      <c r="I23" s="9"/>
    </row>
    <row r="24" spans="1:9">
      <c r="A24" s="9"/>
      <c r="B24" s="9"/>
      <c r="C24" s="9"/>
      <c r="D24" s="9"/>
      <c r="E24" s="9"/>
      <c r="F24" s="32"/>
      <c r="G24" s="7">
        <f t="shared" si="0"/>
        <v>0</v>
      </c>
      <c r="H24" s="17">
        <f t="shared" si="1"/>
        <v>0</v>
      </c>
      <c r="I24" s="9"/>
    </row>
    <row r="25" spans="1:9">
      <c r="A25" s="9"/>
      <c r="B25" s="9"/>
      <c r="C25" s="9"/>
      <c r="D25" s="9"/>
      <c r="E25" s="9"/>
      <c r="F25" s="32"/>
      <c r="G25" s="7">
        <f t="shared" si="0"/>
        <v>0</v>
      </c>
      <c r="H25" s="17">
        <f t="shared" si="1"/>
        <v>0</v>
      </c>
      <c r="I25" s="9"/>
    </row>
    <row r="26" spans="1:9">
      <c r="A26" s="9"/>
      <c r="B26" s="9"/>
      <c r="C26" s="9"/>
      <c r="D26" s="9"/>
      <c r="E26" s="9"/>
      <c r="F26" s="32"/>
      <c r="G26" s="7">
        <f t="shared" si="0"/>
        <v>0</v>
      </c>
      <c r="H26" s="17">
        <f t="shared" si="1"/>
        <v>0</v>
      </c>
      <c r="I26" s="9"/>
    </row>
    <row r="27" spans="1:9">
      <c r="A27" s="9"/>
      <c r="B27" s="9"/>
      <c r="C27" s="9"/>
      <c r="D27" s="9"/>
      <c r="E27" s="9"/>
      <c r="F27" s="32"/>
      <c r="G27" s="7">
        <f t="shared" si="0"/>
        <v>0</v>
      </c>
      <c r="H27" s="17">
        <f t="shared" si="1"/>
        <v>0</v>
      </c>
      <c r="I27" s="9"/>
    </row>
    <row r="28" spans="1:9">
      <c r="A28" s="9"/>
      <c r="B28" s="9"/>
      <c r="C28" s="9"/>
      <c r="D28" s="9"/>
      <c r="E28" s="9"/>
      <c r="F28" s="32"/>
      <c r="G28" s="7">
        <f t="shared" si="0"/>
        <v>0</v>
      </c>
      <c r="H28" s="17">
        <f t="shared" si="1"/>
        <v>0</v>
      </c>
      <c r="I28" s="9"/>
    </row>
    <row r="29" spans="1:9">
      <c r="A29" s="9"/>
      <c r="B29" s="9"/>
      <c r="C29" s="9"/>
      <c r="D29" s="9"/>
      <c r="E29" s="9"/>
      <c r="F29" s="32"/>
      <c r="G29" s="7">
        <f t="shared" si="0"/>
        <v>0</v>
      </c>
      <c r="H29" s="17">
        <f t="shared" si="1"/>
        <v>0</v>
      </c>
      <c r="I29" s="9"/>
    </row>
    <row r="30" spans="1:9">
      <c r="A30" s="9"/>
      <c r="B30" s="9"/>
      <c r="C30" s="9"/>
      <c r="D30" s="9"/>
      <c r="E30" s="9"/>
      <c r="F30" s="32"/>
      <c r="G30" s="7">
        <f t="shared" si="0"/>
        <v>0</v>
      </c>
      <c r="H30" s="17">
        <f t="shared" si="1"/>
        <v>0</v>
      </c>
      <c r="I30" s="9"/>
    </row>
    <row r="31" spans="1:9">
      <c r="A31" s="9"/>
      <c r="B31" s="9"/>
      <c r="C31" s="9"/>
      <c r="D31" s="9"/>
      <c r="E31" s="9"/>
      <c r="F31" s="32"/>
      <c r="G31" s="7">
        <f t="shared" si="0"/>
        <v>0</v>
      </c>
      <c r="H31" s="17">
        <f t="shared" si="1"/>
        <v>0</v>
      </c>
      <c r="I31" s="9"/>
    </row>
    <row r="32" spans="1:9">
      <c r="A32" s="9"/>
      <c r="B32" s="9"/>
      <c r="C32" s="9"/>
      <c r="D32" s="9"/>
      <c r="E32" s="9"/>
      <c r="F32" s="32"/>
      <c r="G32" s="7">
        <f t="shared" si="0"/>
        <v>0</v>
      </c>
      <c r="H32" s="17">
        <f t="shared" si="1"/>
        <v>0</v>
      </c>
      <c r="I32" s="9"/>
    </row>
    <row r="33" spans="1:9">
      <c r="A33" s="9"/>
      <c r="B33" s="9"/>
      <c r="C33" s="9"/>
      <c r="D33" s="9"/>
      <c r="E33" s="9"/>
      <c r="F33" s="32"/>
      <c r="G33" s="7">
        <f t="shared" si="0"/>
        <v>0</v>
      </c>
      <c r="H33" s="17">
        <f t="shared" si="1"/>
        <v>0</v>
      </c>
      <c r="I33" s="9"/>
    </row>
  </sheetData>
  <phoneticPr fontId="4"/>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7"/>
  <sheetViews>
    <sheetView workbookViewId="0">
      <pane ySplit="2" topLeftCell="A3" activePane="bottomLeft" state="frozen"/>
      <selection pane="bottomLeft" activeCell="A9" sqref="A9"/>
    </sheetView>
  </sheetViews>
  <sheetFormatPr defaultRowHeight="13.2"/>
  <cols>
    <col min="1" max="1" width="80" customWidth="1"/>
  </cols>
  <sheetData>
    <row r="1" spans="1:1">
      <c r="A1" s="19" t="s">
        <v>86</v>
      </c>
    </row>
    <row r="3" spans="1:1">
      <c r="A3" s="7" t="s">
        <v>99</v>
      </c>
    </row>
    <row r="4" spans="1:1">
      <c r="A4" s="7" t="s">
        <v>100</v>
      </c>
    </row>
    <row r="5" spans="1:1">
      <c r="A5" s="7" t="s">
        <v>101</v>
      </c>
    </row>
    <row r="6" spans="1:1">
      <c r="A6" s="7" t="s">
        <v>98</v>
      </c>
    </row>
    <row r="7" spans="1:1">
      <c r="A7" s="7" t="s">
        <v>87</v>
      </c>
    </row>
  </sheetData>
  <phoneticPr fontId="4"/>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はじめに</vt:lpstr>
      <vt:lpstr>30秒計算</vt:lpstr>
      <vt:lpstr>時間帯別 損益</vt:lpstr>
      <vt:lpstr>価格設計（役割別）</vt:lpstr>
      <vt:lpstr>DX ROI</vt:lpstr>
      <vt:lpstr>資金計画</vt:lpstr>
      <vt:lpstr>12か月ロードマップ</vt:lpstr>
      <vt:lpstr>DX導入前メモ</vt:lpstr>
      <vt:lpstr>現場テンプレ</vt:lpstr>
      <vt:lpstr>今週の変更点</vt:lpstr>
      <vt:lpstr>地域別最低賃金メモ</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桃花 宮崎</cp:lastModifiedBy>
  <dcterms:created xsi:type="dcterms:W3CDTF">2025-08-12T01:05:31Z</dcterms:created>
  <dcterms:modified xsi:type="dcterms:W3CDTF">2025-08-14T06:25:37Z</dcterms:modified>
</cp:coreProperties>
</file>